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Análise de lacunas" state="visible" r:id="rId5"/>
    <sheet sheetId="3" name="Plano de ação" state="visible" r:id="rId6"/>
    <sheet sheetId="4" name="Resumo executivo" state="visible" r:id="rId7"/>
  </sheets>
  <definedNames>
    <definedName name="_xlnm.Print_Area" localSheetId="0">'Instruções'!$A1:$A50</definedName>
    <definedName name="_xlnm.Print_Area" localSheetId="1">'Análise de lacunas'!$A1:$L46</definedName>
    <definedName name="_xlnm.Print_Area" localSheetId="2">'Plano de ação'!$A1:$J21</definedName>
    <definedName name="_xlnm.Print_Area" localSheetId="3">'Resumo executivo'!$A1:$E21</definedName>
  </definedNames>
  <calcPr calcId="171027"/>
</workbook>
</file>

<file path=xl/sharedStrings.xml><?xml version="1.0" encoding="utf-8"?>
<sst xmlns="http://schemas.openxmlformats.org/spreadsheetml/2006/main" count="140" uniqueCount="115">
  <si>
    <t>Análise de lacunas NIS2 - Instruções</t>
  </si>
  <si>
    <t>Este template permite avaliar o nível de conformidade da sua organização com as 9 medidas de cibersegurança do Art. 27.º do DL 125/2025.</t>
  </si>
  <si>
    <t/>
  </si>
  <si>
    <t>Como utilizar:</t>
  </si>
  <si>
    <t>1. Na folha 'Análise de lacunas', avalie o estado atual de cada sub-requisito usando a escala de maturidade (1-5).</t>
  </si>
  <si>
    <t>2. O estado alvo está pré-preenchido. Ajuste conforme a ambição da sua organização.</t>
  </si>
  <si>
    <t>3. O gap é calculado automaticamente (estado alvo - estado atual).</t>
  </si>
  <si>
    <t>4. Defina a prioridade, responsável, prazo e ações necessárias para cada lacuna.</t>
  </si>
  <si>
    <t>5. Utilize a folha 'Plano de ação' para acompanhar a execução das ações.</t>
  </si>
  <si>
    <t>6. O 'Resumo executivo' apresenta a percentagem de conformidade por medida.</t>
  </si>
  <si>
    <t>Escala de maturidade:</t>
  </si>
  <si>
    <t>1 - Inexistente: sem processos ou controlos implementados</t>
  </si>
  <si>
    <t>2 - Inicial: processos ad hoc, não documentados</t>
  </si>
  <si>
    <t>3 - Definido: processos documentados e comunicados</t>
  </si>
  <si>
    <t>4 - Gerido: processos monitorizados e medidos</t>
  </si>
  <si>
    <t>5 - Otimizado: melhoria contínua integrada</t>
  </si>
  <si>
    <t>Referência legal: Decreto-Lei n.º 125/2025, Art. 27.º (Medidas de gestão dos riscos de cibersegurança)</t>
  </si>
  <si>
    <t>Legenda de cores:</t>
  </si>
  <si>
    <t>Campos obrigatórios</t>
  </si>
  <si>
    <t>Campos calculados (não editar)</t>
  </si>
  <si>
    <t>Campos opcionais</t>
  </si>
  <si>
    <t>Alínea</t>
  </si>
  <si>
    <t>Requisito</t>
  </si>
  <si>
    <t>Sub-requisito</t>
  </si>
  <si>
    <t>Estado atual (1-5)</t>
  </si>
  <si>
    <t>Estado alvo</t>
  </si>
  <si>
    <t>Gap</t>
  </si>
  <si>
    <t>Prioridade</t>
  </si>
  <si>
    <t>Responsável</t>
  </si>
  <si>
    <t>Prazo previsto</t>
  </si>
  <si>
    <t>Ações necessárias</t>
  </si>
  <si>
    <t>Evidências existentes</t>
  </si>
  <si>
    <t>Observações</t>
  </si>
  <si>
    <t>a)</t>
  </si>
  <si>
    <t>Tratamento de incidentes</t>
  </si>
  <si>
    <t>Procedimento de deteção e classificação de incidentes</t>
  </si>
  <si>
    <t>Processo de notificação ao CNCS (24h/72h/30 dias úteis, Art. 42-44)</t>
  </si>
  <si>
    <t>Equipa de resposta a incidentes (CSIRT interno ou externo)</t>
  </si>
  <si>
    <t>Planos de contenção, erradicação e recuperação</t>
  </si>
  <si>
    <t>Processo de lições aprendidas pós-incidente</t>
  </si>
  <si>
    <t>b)</t>
  </si>
  <si>
    <t>Continuidade das atividades</t>
  </si>
  <si>
    <t>Análise de impacto no negócio (BIA) com RTO/RPO</t>
  </si>
  <si>
    <t>Plano de continuidade de negócio documentado</t>
  </si>
  <si>
    <t>Plano de recuperação de desastres</t>
  </si>
  <si>
    <t>Gestão de cópias de segurança (frequência, teste, offsite)</t>
  </si>
  <si>
    <t>Testes periódicos dos planos (mínimo anual)</t>
  </si>
  <si>
    <t>c)</t>
  </si>
  <si>
    <t>Segurança da cadeia de abastecimento (Art. 28.º)</t>
  </si>
  <si>
    <t>Inventário de fornecedores críticos com classificação de risco</t>
  </si>
  <si>
    <t>Cláusulas de segurança nos contratos com fornecedores</t>
  </si>
  <si>
    <t>Avaliação periódica da postura de segurança dos fornecedores</t>
  </si>
  <si>
    <t>Procedimentos de gestão de incidentes na cadeia</t>
  </si>
  <si>
    <t>Avaliação de vulnerabilidades de fornecedores diretos (Art. 28.º a)</t>
  </si>
  <si>
    <t>d)</t>
  </si>
  <si>
    <t>Segurança na aquisição, desenvolvimento e manutenção</t>
  </si>
  <si>
    <t>Política de desenvolvimento seguro (SDLC)</t>
  </si>
  <si>
    <t>Testes de segurança (SAST/DAST) em cada release</t>
  </si>
  <si>
    <t>Gestão de vulnerabilidades com SLAs de correção</t>
  </si>
  <si>
    <t>Processo de divulgação coordenada de vulnerabilidades (Art. 38-39)</t>
  </si>
  <si>
    <t>Segurança na aquisição de software/hardware (requisitos mínimos)</t>
  </si>
  <si>
    <t>e)</t>
  </si>
  <si>
    <t>Políticas para avaliar eficácia</t>
  </si>
  <si>
    <t>Programa de auditorias internas de cibersegurança</t>
  </si>
  <si>
    <t>Testes de penetração periódicos (mínimo anual)</t>
  </si>
  <si>
    <t>Métricas e KPIs de cibersegurança documentados</t>
  </si>
  <si>
    <t>Revisão periódica das políticas e procedimentos</t>
  </si>
  <si>
    <t>Processo de melhoria contínua baseado em resultados</t>
  </si>
  <si>
    <t>f)</t>
  </si>
  <si>
    <t>Ciber-higiene e formação (Art. 25.º n.º 1 d)</t>
  </si>
  <si>
    <t>Programa de sensibilização para todos os colaboradores</t>
  </si>
  <si>
    <t>Formação específica para órgãos de gestão/administração</t>
  </si>
  <si>
    <t>Formação técnica para equipas de TI/segurança</t>
  </si>
  <si>
    <t>Exercícios de simulação (phishing, etc.)</t>
  </si>
  <si>
    <t>Avaliação da eficácia da formação</t>
  </si>
  <si>
    <t>g)</t>
  </si>
  <si>
    <t>Criptografia</t>
  </si>
  <si>
    <t>Política de utilização de criptografia e cifragem</t>
  </si>
  <si>
    <t>Standards de encriptação em trânsito (TLS 1.2+) e em repouso (AES-256)</t>
  </si>
  <si>
    <t>Gestão de chaves criptográficas</t>
  </si>
  <si>
    <t>Inventário de sistemas com dados cifrados</t>
  </si>
  <si>
    <t>Conformidade com restrições nacionais (Art. 27.º n.º 1 g)</t>
  </si>
  <si>
    <t>h)</t>
  </si>
  <si>
    <t>RH, controlo de acesso e gestão de ativos</t>
  </si>
  <si>
    <t>Verificação de antecedentes em funções críticas</t>
  </si>
  <si>
    <t>Gestão de acessos baseada em funções (RBAC)</t>
  </si>
  <si>
    <t>Gestão de contas privilegiadas (PAM)</t>
  </si>
  <si>
    <t>Inventário e classificação de ativos</t>
  </si>
  <si>
    <t>Procedimentos de onboarding/offboarding de segurança</t>
  </si>
  <si>
    <t>i)</t>
  </si>
  <si>
    <t>Autenticação multifator e comunicações seguras</t>
  </si>
  <si>
    <t>MFA implementado em todos os sistemas críticos</t>
  </si>
  <si>
    <t>Comunicações seguras (VPN, cifragem ponto-a-ponto)</t>
  </si>
  <si>
    <t>Sistemas de comunicação de emergência</t>
  </si>
  <si>
    <t>Autenticação contínua onde aplicável</t>
  </si>
  <si>
    <t>Segurança de acessos remotos</t>
  </si>
  <si>
    <t>ID</t>
  </si>
  <si>
    <t>Medida Art. 27.º</t>
  </si>
  <si>
    <t>Ação</t>
  </si>
  <si>
    <t>Data início</t>
  </si>
  <si>
    <t>Data fim</t>
  </si>
  <si>
    <t>Status</t>
  </si>
  <si>
    <t>% Completo</t>
  </si>
  <si>
    <t>Resumo executivo - Conformidade NIS2</t>
  </si>
  <si>
    <t>% Conformidade</t>
  </si>
  <si>
    <t>Nível médio</t>
  </si>
  <si>
    <t>Gap médio</t>
  </si>
  <si>
    <t>Conformidade global</t>
  </si>
  <si>
    <t>Data da avaliação</t>
  </si>
  <si>
    <t>18/03/2026</t>
  </si>
  <si>
    <t>Contagem por prioridade (Análise de lacunas)</t>
  </si>
  <si>
    <t>Crítica</t>
  </si>
  <si>
    <t>Alta</t>
  </si>
  <si>
    <t>Média</t>
  </si>
  <si>
    <t>Baixa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</si>
</sst>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&quot;%&quot;"/>
  </numFmts>
  <fonts count="6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1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3"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374151"/>
      </font>
      <fill>
        <patternFill patternType="solid">
          <fgColor rgb="FF86EFAC"/>
          <bgColor rgb="FF86EFAC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5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8</v>
      </c>
    </row>
    <row r="11" ht="18" customHeight="1" spans="1:1" x14ac:dyDescent="0.25">
      <c r="A11" s="2" t="s">
        <v>9</v>
      </c>
    </row>
    <row r="12" ht="18" customHeight="1" spans="1:1" x14ac:dyDescent="0.25">
      <c r="A12" s="2" t="s">
        <v>2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12</v>
      </c>
    </row>
    <row r="16" ht="18" customHeight="1" spans="1:1" x14ac:dyDescent="0.25">
      <c r="A16" s="2" t="s">
        <v>13</v>
      </c>
    </row>
    <row r="17" ht="18" customHeight="1" spans="1:1" x14ac:dyDescent="0.25">
      <c r="A17" s="2" t="s">
        <v>14</v>
      </c>
    </row>
    <row r="18" ht="18" customHeight="1" spans="1:1" x14ac:dyDescent="0.25">
      <c r="A18" s="2" t="s">
        <v>15</v>
      </c>
    </row>
    <row r="19" ht="18" customHeight="1" spans="1:1" x14ac:dyDescent="0.25">
      <c r="A19" s="2" t="s">
        <v>2</v>
      </c>
    </row>
    <row r="20" ht="18" customHeight="1" spans="1:1" x14ac:dyDescent="0.25">
      <c r="A20" s="2" t="s">
        <v>16</v>
      </c>
    </row>
    <row r="22" spans="1:1" x14ac:dyDescent="0.25">
      <c r="A22" s="3" t="s">
        <v>17</v>
      </c>
    </row>
    <row r="23" ht="18" customHeight="1" spans="1:1" x14ac:dyDescent="0.25">
      <c r="A23" s="4" t="s">
        <v>18</v>
      </c>
    </row>
    <row r="24" ht="18" customHeight="1" spans="1:1" x14ac:dyDescent="0.25">
      <c r="A24" s="5" t="s">
        <v>19</v>
      </c>
    </row>
    <row r="25" ht="18" customHeight="1" spans="1:1" x14ac:dyDescent="0.25">
      <c r="A25" s="6" t="s">
        <v>20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5" customWidth="1"/>
    <col min="3" max="3" width="45" customWidth="1"/>
    <col min="4" max="5" width="14" customWidth="1"/>
    <col min="6" max="6" width="10" customWidth="1"/>
    <col min="7" max="7" width="14" customWidth="1"/>
    <col min="8" max="8" width="20" customWidth="1"/>
    <col min="9" max="9" width="16" customWidth="1"/>
    <col min="10" max="10" width="35" customWidth="1"/>
    <col min="11" max="12" width="30" customWidth="1"/>
  </cols>
  <sheetData>
    <row r="1" ht="30" customHeight="1" spans="1:12" x14ac:dyDescent="0.25">
      <c r="A1" s="7" t="s">
        <v>21</v>
      </c>
      <c r="B1" s="7" t="s">
        <v>22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27</v>
      </c>
      <c r="H1" s="7" t="s">
        <v>28</v>
      </c>
      <c r="I1" s="7" t="s">
        <v>29</v>
      </c>
      <c r="J1" s="7" t="s">
        <v>30</v>
      </c>
      <c r="K1" s="7" t="s">
        <v>31</v>
      </c>
      <c r="L1" s="7" t="s">
        <v>32</v>
      </c>
    </row>
    <row r="2" ht="18" customHeight="1" spans="1:12" x14ac:dyDescent="0.25">
      <c r="A2" s="8" t="s">
        <v>33</v>
      </c>
      <c r="B2" s="9" t="s">
        <v>34</v>
      </c>
      <c r="C2" s="10" t="s">
        <v>35</v>
      </c>
      <c r="D2" s="11"/>
      <c r="E2" s="11">
        <v>4</v>
      </c>
      <c r="F2" s="11">
        <f>IF(D2="","",E2-D2)</f>
      </c>
      <c r="G2" s="12"/>
      <c r="H2" s="12"/>
      <c r="I2" s="12"/>
      <c r="J2" s="12"/>
      <c r="K2" s="12"/>
      <c r="L2" s="12"/>
    </row>
    <row r="3" ht="18" customHeight="1" spans="1:12" x14ac:dyDescent="0.25">
      <c r="A3" s="8"/>
      <c r="B3" s="9"/>
      <c r="C3" s="13" t="s">
        <v>36</v>
      </c>
      <c r="D3" s="14"/>
      <c r="E3" s="14">
        <v>4</v>
      </c>
      <c r="F3" s="14">
        <f>IF(D3="","",E3-D3)</f>
      </c>
      <c r="G3" s="15"/>
      <c r="H3" s="15"/>
      <c r="I3" s="15"/>
      <c r="J3" s="15"/>
      <c r="K3" s="15"/>
      <c r="L3" s="15"/>
    </row>
    <row r="4" ht="18" customHeight="1" spans="1:12" x14ac:dyDescent="0.25">
      <c r="A4" s="8"/>
      <c r="B4" s="9"/>
      <c r="C4" s="10" t="s">
        <v>37</v>
      </c>
      <c r="D4" s="11"/>
      <c r="E4" s="11">
        <v>4</v>
      </c>
      <c r="F4" s="11">
        <f>IF(D4="","",E4-D4)</f>
      </c>
      <c r="G4" s="12"/>
      <c r="H4" s="12"/>
      <c r="I4" s="12"/>
      <c r="J4" s="12"/>
      <c r="K4" s="12"/>
      <c r="L4" s="12"/>
    </row>
    <row r="5" ht="18" customHeight="1" spans="1:12" x14ac:dyDescent="0.25">
      <c r="A5" s="8"/>
      <c r="B5" s="9"/>
      <c r="C5" s="13" t="s">
        <v>38</v>
      </c>
      <c r="D5" s="14"/>
      <c r="E5" s="14">
        <v>4</v>
      </c>
      <c r="F5" s="14">
        <f>IF(D5="","",E5-D5)</f>
      </c>
      <c r="G5" s="15"/>
      <c r="H5" s="15"/>
      <c r="I5" s="15"/>
      <c r="J5" s="15"/>
      <c r="K5" s="15"/>
      <c r="L5" s="15"/>
    </row>
    <row r="6" ht="18" customHeight="1" spans="1:12" x14ac:dyDescent="0.25">
      <c r="A6" s="8"/>
      <c r="B6" s="9"/>
      <c r="C6" s="10" t="s">
        <v>39</v>
      </c>
      <c r="D6" s="11"/>
      <c r="E6" s="11">
        <v>4</v>
      </c>
      <c r="F6" s="11">
        <f>IF(D6="","",E6-D6)</f>
      </c>
      <c r="G6" s="12"/>
      <c r="H6" s="12"/>
      <c r="I6" s="12"/>
      <c r="J6" s="12"/>
      <c r="K6" s="12"/>
      <c r="L6" s="12"/>
    </row>
    <row r="7" ht="18" customHeight="1" spans="1:12" x14ac:dyDescent="0.25">
      <c r="A7" s="8" t="s">
        <v>40</v>
      </c>
      <c r="B7" s="9" t="s">
        <v>41</v>
      </c>
      <c r="C7" s="13" t="s">
        <v>42</v>
      </c>
      <c r="D7" s="14"/>
      <c r="E7" s="14">
        <v>4</v>
      </c>
      <c r="F7" s="14">
        <f>IF(D7="","",E7-D7)</f>
      </c>
      <c r="G7" s="15"/>
      <c r="H7" s="15"/>
      <c r="I7" s="15"/>
      <c r="J7" s="15"/>
      <c r="K7" s="15"/>
      <c r="L7" s="15"/>
    </row>
    <row r="8" ht="18" customHeight="1" spans="1:12" x14ac:dyDescent="0.25">
      <c r="A8" s="8"/>
      <c r="B8" s="9"/>
      <c r="C8" s="10" t="s">
        <v>43</v>
      </c>
      <c r="D8" s="11"/>
      <c r="E8" s="11">
        <v>4</v>
      </c>
      <c r="F8" s="11">
        <f>IF(D8="","",E8-D8)</f>
      </c>
      <c r="G8" s="12"/>
      <c r="H8" s="12"/>
      <c r="I8" s="12"/>
      <c r="J8" s="12"/>
      <c r="K8" s="12"/>
      <c r="L8" s="12"/>
    </row>
    <row r="9" ht="18" customHeight="1" spans="1:12" x14ac:dyDescent="0.25">
      <c r="A9" s="8"/>
      <c r="B9" s="9"/>
      <c r="C9" s="13" t="s">
        <v>44</v>
      </c>
      <c r="D9" s="14"/>
      <c r="E9" s="14">
        <v>4</v>
      </c>
      <c r="F9" s="14">
        <f>IF(D9="","",E9-D9)</f>
      </c>
      <c r="G9" s="15"/>
      <c r="H9" s="15"/>
      <c r="I9" s="15"/>
      <c r="J9" s="15"/>
      <c r="K9" s="15"/>
      <c r="L9" s="15"/>
    </row>
    <row r="10" ht="18" customHeight="1" spans="1:12" x14ac:dyDescent="0.25">
      <c r="A10" s="8"/>
      <c r="B10" s="9"/>
      <c r="C10" s="10" t="s">
        <v>45</v>
      </c>
      <c r="D10" s="11"/>
      <c r="E10" s="11">
        <v>4</v>
      </c>
      <c r="F10" s="11">
        <f>IF(D10="","",E10-D10)</f>
      </c>
      <c r="G10" s="12"/>
      <c r="H10" s="12"/>
      <c r="I10" s="12"/>
      <c r="J10" s="12"/>
      <c r="K10" s="12"/>
      <c r="L10" s="12"/>
    </row>
    <row r="11" ht="18" customHeight="1" spans="1:12" x14ac:dyDescent="0.25">
      <c r="A11" s="8"/>
      <c r="B11" s="9"/>
      <c r="C11" s="13" t="s">
        <v>46</v>
      </c>
      <c r="D11" s="14"/>
      <c r="E11" s="14">
        <v>4</v>
      </c>
      <c r="F11" s="14">
        <f>IF(D11="","",E11-D11)</f>
      </c>
      <c r="G11" s="15"/>
      <c r="H11" s="15"/>
      <c r="I11" s="15"/>
      <c r="J11" s="15"/>
      <c r="K11" s="15"/>
      <c r="L11" s="15"/>
    </row>
    <row r="12" ht="18" customHeight="1" spans="1:12" x14ac:dyDescent="0.25">
      <c r="A12" s="8" t="s">
        <v>47</v>
      </c>
      <c r="B12" s="9" t="s">
        <v>48</v>
      </c>
      <c r="C12" s="10" t="s">
        <v>49</v>
      </c>
      <c r="D12" s="11"/>
      <c r="E12" s="11">
        <v>4</v>
      </c>
      <c r="F12" s="11">
        <f>IF(D12="","",E12-D12)</f>
      </c>
      <c r="G12" s="12"/>
      <c r="H12" s="12"/>
      <c r="I12" s="12"/>
      <c r="J12" s="12"/>
      <c r="K12" s="12"/>
      <c r="L12" s="12"/>
    </row>
    <row r="13" ht="18" customHeight="1" spans="1:12" x14ac:dyDescent="0.25">
      <c r="A13" s="8"/>
      <c r="B13" s="9"/>
      <c r="C13" s="13" t="s">
        <v>50</v>
      </c>
      <c r="D13" s="14"/>
      <c r="E13" s="14">
        <v>4</v>
      </c>
      <c r="F13" s="14">
        <f>IF(D13="","",E13-D13)</f>
      </c>
      <c r="G13" s="15"/>
      <c r="H13" s="15"/>
      <c r="I13" s="15"/>
      <c r="J13" s="15"/>
      <c r="K13" s="15"/>
      <c r="L13" s="15"/>
    </row>
    <row r="14" ht="18" customHeight="1" spans="1:12" x14ac:dyDescent="0.25">
      <c r="A14" s="8"/>
      <c r="B14" s="9"/>
      <c r="C14" s="10" t="s">
        <v>51</v>
      </c>
      <c r="D14" s="11"/>
      <c r="E14" s="11">
        <v>4</v>
      </c>
      <c r="F14" s="11">
        <f>IF(D14="","",E14-D14)</f>
      </c>
      <c r="G14" s="12"/>
      <c r="H14" s="12"/>
      <c r="I14" s="12"/>
      <c r="J14" s="12"/>
      <c r="K14" s="12"/>
      <c r="L14" s="12"/>
    </row>
    <row r="15" ht="18" customHeight="1" spans="1:12" x14ac:dyDescent="0.25">
      <c r="A15" s="8"/>
      <c r="B15" s="9"/>
      <c r="C15" s="13" t="s">
        <v>52</v>
      </c>
      <c r="D15" s="14"/>
      <c r="E15" s="14">
        <v>4</v>
      </c>
      <c r="F15" s="14">
        <f>IF(D15="","",E15-D15)</f>
      </c>
      <c r="G15" s="15"/>
      <c r="H15" s="15"/>
      <c r="I15" s="15"/>
      <c r="J15" s="15"/>
      <c r="K15" s="15"/>
      <c r="L15" s="15"/>
    </row>
    <row r="16" ht="18" customHeight="1" spans="1:12" x14ac:dyDescent="0.25">
      <c r="A16" s="8"/>
      <c r="B16" s="9"/>
      <c r="C16" s="10" t="s">
        <v>53</v>
      </c>
      <c r="D16" s="11"/>
      <c r="E16" s="11">
        <v>4</v>
      </c>
      <c r="F16" s="11">
        <f>IF(D16="","",E16-D16)</f>
      </c>
      <c r="G16" s="12"/>
      <c r="H16" s="12"/>
      <c r="I16" s="12"/>
      <c r="J16" s="12"/>
      <c r="K16" s="12"/>
      <c r="L16" s="12"/>
    </row>
    <row r="17" ht="18" customHeight="1" spans="1:12" x14ac:dyDescent="0.25">
      <c r="A17" s="8" t="s">
        <v>54</v>
      </c>
      <c r="B17" s="9" t="s">
        <v>55</v>
      </c>
      <c r="C17" s="13" t="s">
        <v>56</v>
      </c>
      <c r="D17" s="14"/>
      <c r="E17" s="14">
        <v>4</v>
      </c>
      <c r="F17" s="14">
        <f>IF(D17="","",E17-D17)</f>
      </c>
      <c r="G17" s="15"/>
      <c r="H17" s="15"/>
      <c r="I17" s="15"/>
      <c r="J17" s="15"/>
      <c r="K17" s="15"/>
      <c r="L17" s="15"/>
    </row>
    <row r="18" ht="18" customHeight="1" spans="1:12" x14ac:dyDescent="0.25">
      <c r="A18" s="8"/>
      <c r="B18" s="9"/>
      <c r="C18" s="10" t="s">
        <v>57</v>
      </c>
      <c r="D18" s="11"/>
      <c r="E18" s="11">
        <v>4</v>
      </c>
      <c r="F18" s="11">
        <f>IF(D18="","",E18-D18)</f>
      </c>
      <c r="G18" s="12"/>
      <c r="H18" s="12"/>
      <c r="I18" s="12"/>
      <c r="J18" s="12"/>
      <c r="K18" s="12"/>
      <c r="L18" s="12"/>
    </row>
    <row r="19" ht="18" customHeight="1" spans="1:12" x14ac:dyDescent="0.25">
      <c r="A19" s="8"/>
      <c r="B19" s="9"/>
      <c r="C19" s="13" t="s">
        <v>58</v>
      </c>
      <c r="D19" s="14"/>
      <c r="E19" s="14">
        <v>4</v>
      </c>
      <c r="F19" s="14">
        <f>IF(D19="","",E19-D19)</f>
      </c>
      <c r="G19" s="15"/>
      <c r="H19" s="15"/>
      <c r="I19" s="15"/>
      <c r="J19" s="15"/>
      <c r="K19" s="15"/>
      <c r="L19" s="15"/>
    </row>
    <row r="20" ht="18" customHeight="1" spans="1:12" x14ac:dyDescent="0.25">
      <c r="A20" s="8"/>
      <c r="B20" s="9"/>
      <c r="C20" s="10" t="s">
        <v>59</v>
      </c>
      <c r="D20" s="11"/>
      <c r="E20" s="11">
        <v>4</v>
      </c>
      <c r="F20" s="11">
        <f>IF(D20="","",E20-D20)</f>
      </c>
      <c r="G20" s="12"/>
      <c r="H20" s="12"/>
      <c r="I20" s="12"/>
      <c r="J20" s="12"/>
      <c r="K20" s="12"/>
      <c r="L20" s="12"/>
    </row>
    <row r="21" ht="18" customHeight="1" spans="1:12" x14ac:dyDescent="0.25">
      <c r="A21" s="8"/>
      <c r="B21" s="9"/>
      <c r="C21" s="13" t="s">
        <v>60</v>
      </c>
      <c r="D21" s="14"/>
      <c r="E21" s="14">
        <v>4</v>
      </c>
      <c r="F21" s="14">
        <f>IF(D21="","",E21-D21)</f>
      </c>
      <c r="G21" s="15"/>
      <c r="H21" s="15"/>
      <c r="I21" s="15"/>
      <c r="J21" s="15"/>
      <c r="K21" s="15"/>
      <c r="L21" s="15"/>
    </row>
    <row r="22" ht="18" customHeight="1" spans="1:12" x14ac:dyDescent="0.25">
      <c r="A22" s="8" t="s">
        <v>61</v>
      </c>
      <c r="B22" s="9" t="s">
        <v>62</v>
      </c>
      <c r="C22" s="10" t="s">
        <v>63</v>
      </c>
      <c r="D22" s="11"/>
      <c r="E22" s="11">
        <v>4</v>
      </c>
      <c r="F22" s="11">
        <f>IF(D22="","",E22-D22)</f>
      </c>
      <c r="G22" s="12"/>
      <c r="H22" s="12"/>
      <c r="I22" s="12"/>
      <c r="J22" s="12"/>
      <c r="K22" s="12"/>
      <c r="L22" s="12"/>
    </row>
    <row r="23" ht="18" customHeight="1" spans="1:12" x14ac:dyDescent="0.25">
      <c r="A23" s="8"/>
      <c r="B23" s="9"/>
      <c r="C23" s="13" t="s">
        <v>64</v>
      </c>
      <c r="D23" s="14"/>
      <c r="E23" s="14">
        <v>4</v>
      </c>
      <c r="F23" s="14">
        <f>IF(D23="","",E23-D23)</f>
      </c>
      <c r="G23" s="15"/>
      <c r="H23" s="15"/>
      <c r="I23" s="15"/>
      <c r="J23" s="15"/>
      <c r="K23" s="15"/>
      <c r="L23" s="15"/>
    </row>
    <row r="24" ht="18" customHeight="1" spans="1:12" x14ac:dyDescent="0.25">
      <c r="A24" s="8"/>
      <c r="B24" s="9"/>
      <c r="C24" s="10" t="s">
        <v>65</v>
      </c>
      <c r="D24" s="11"/>
      <c r="E24" s="11">
        <v>4</v>
      </c>
      <c r="F24" s="11">
        <f>IF(D24="","",E24-D24)</f>
      </c>
      <c r="G24" s="12"/>
      <c r="H24" s="12"/>
      <c r="I24" s="12"/>
      <c r="J24" s="12"/>
      <c r="K24" s="12"/>
      <c r="L24" s="12"/>
    </row>
    <row r="25" ht="18" customHeight="1" spans="1:12" x14ac:dyDescent="0.25">
      <c r="A25" s="8"/>
      <c r="B25" s="9"/>
      <c r="C25" s="13" t="s">
        <v>66</v>
      </c>
      <c r="D25" s="14"/>
      <c r="E25" s="14">
        <v>4</v>
      </c>
      <c r="F25" s="14">
        <f>IF(D25="","",E25-D25)</f>
      </c>
      <c r="G25" s="15"/>
      <c r="H25" s="15"/>
      <c r="I25" s="15"/>
      <c r="J25" s="15"/>
      <c r="K25" s="15"/>
      <c r="L25" s="15"/>
    </row>
    <row r="26" ht="18" customHeight="1" spans="1:12" x14ac:dyDescent="0.25">
      <c r="A26" s="8"/>
      <c r="B26" s="9"/>
      <c r="C26" s="10" t="s">
        <v>67</v>
      </c>
      <c r="D26" s="11"/>
      <c r="E26" s="11">
        <v>4</v>
      </c>
      <c r="F26" s="11">
        <f>IF(D26="","",E26-D26)</f>
      </c>
      <c r="G26" s="12"/>
      <c r="H26" s="12"/>
      <c r="I26" s="12"/>
      <c r="J26" s="12"/>
      <c r="K26" s="12"/>
      <c r="L26" s="12"/>
    </row>
    <row r="27" ht="18" customHeight="1" spans="1:12" x14ac:dyDescent="0.25">
      <c r="A27" s="8" t="s">
        <v>68</v>
      </c>
      <c r="B27" s="9" t="s">
        <v>69</v>
      </c>
      <c r="C27" s="13" t="s">
        <v>70</v>
      </c>
      <c r="D27" s="14"/>
      <c r="E27" s="14">
        <v>4</v>
      </c>
      <c r="F27" s="14">
        <f>IF(D27="","",E27-D27)</f>
      </c>
      <c r="G27" s="15"/>
      <c r="H27" s="15"/>
      <c r="I27" s="15"/>
      <c r="J27" s="15"/>
      <c r="K27" s="15"/>
      <c r="L27" s="15"/>
    </row>
    <row r="28" ht="18" customHeight="1" spans="1:12" x14ac:dyDescent="0.25">
      <c r="A28" s="8"/>
      <c r="B28" s="9"/>
      <c r="C28" s="10" t="s">
        <v>71</v>
      </c>
      <c r="D28" s="11"/>
      <c r="E28" s="11">
        <v>4</v>
      </c>
      <c r="F28" s="11">
        <f>IF(D28="","",E28-D28)</f>
      </c>
      <c r="G28" s="12"/>
      <c r="H28" s="12"/>
      <c r="I28" s="12"/>
      <c r="J28" s="12"/>
      <c r="K28" s="12"/>
      <c r="L28" s="12"/>
    </row>
    <row r="29" ht="18" customHeight="1" spans="1:12" x14ac:dyDescent="0.25">
      <c r="A29" s="8"/>
      <c r="B29" s="9"/>
      <c r="C29" s="13" t="s">
        <v>72</v>
      </c>
      <c r="D29" s="14"/>
      <c r="E29" s="14">
        <v>4</v>
      </c>
      <c r="F29" s="14">
        <f>IF(D29="","",E29-D29)</f>
      </c>
      <c r="G29" s="15"/>
      <c r="H29" s="15"/>
      <c r="I29" s="15"/>
      <c r="J29" s="15"/>
      <c r="K29" s="15"/>
      <c r="L29" s="15"/>
    </row>
    <row r="30" ht="18" customHeight="1" spans="1:12" x14ac:dyDescent="0.25">
      <c r="A30" s="8"/>
      <c r="B30" s="9"/>
      <c r="C30" s="10" t="s">
        <v>73</v>
      </c>
      <c r="D30" s="11"/>
      <c r="E30" s="11">
        <v>4</v>
      </c>
      <c r="F30" s="11">
        <f>IF(D30="","",E30-D30)</f>
      </c>
      <c r="G30" s="12"/>
      <c r="H30" s="12"/>
      <c r="I30" s="12"/>
      <c r="J30" s="12"/>
      <c r="K30" s="12"/>
      <c r="L30" s="12"/>
    </row>
    <row r="31" ht="18" customHeight="1" spans="1:12" x14ac:dyDescent="0.25">
      <c r="A31" s="8"/>
      <c r="B31" s="9"/>
      <c r="C31" s="13" t="s">
        <v>74</v>
      </c>
      <c r="D31" s="14"/>
      <c r="E31" s="14">
        <v>4</v>
      </c>
      <c r="F31" s="14">
        <f>IF(D31="","",E31-D31)</f>
      </c>
      <c r="G31" s="15"/>
      <c r="H31" s="15"/>
      <c r="I31" s="15"/>
      <c r="J31" s="15"/>
      <c r="K31" s="15"/>
      <c r="L31" s="15"/>
    </row>
    <row r="32" ht="18" customHeight="1" spans="1:12" x14ac:dyDescent="0.25">
      <c r="A32" s="8" t="s">
        <v>75</v>
      </c>
      <c r="B32" s="9" t="s">
        <v>76</v>
      </c>
      <c r="C32" s="10" t="s">
        <v>77</v>
      </c>
      <c r="D32" s="11"/>
      <c r="E32" s="11">
        <v>4</v>
      </c>
      <c r="F32" s="11">
        <f>IF(D32="","",E32-D32)</f>
      </c>
      <c r="G32" s="12"/>
      <c r="H32" s="12"/>
      <c r="I32" s="12"/>
      <c r="J32" s="12"/>
      <c r="K32" s="12"/>
      <c r="L32" s="12"/>
    </row>
    <row r="33" ht="18" customHeight="1" spans="1:12" x14ac:dyDescent="0.25">
      <c r="A33" s="8"/>
      <c r="B33" s="9"/>
      <c r="C33" s="13" t="s">
        <v>78</v>
      </c>
      <c r="D33" s="14"/>
      <c r="E33" s="14">
        <v>4</v>
      </c>
      <c r="F33" s="14">
        <f>IF(D33="","",E33-D33)</f>
      </c>
      <c r="G33" s="15"/>
      <c r="H33" s="15"/>
      <c r="I33" s="15"/>
      <c r="J33" s="15"/>
      <c r="K33" s="15"/>
      <c r="L33" s="15"/>
    </row>
    <row r="34" ht="18" customHeight="1" spans="1:12" x14ac:dyDescent="0.25">
      <c r="A34" s="8"/>
      <c r="B34" s="9"/>
      <c r="C34" s="10" t="s">
        <v>79</v>
      </c>
      <c r="D34" s="11"/>
      <c r="E34" s="11">
        <v>4</v>
      </c>
      <c r="F34" s="11">
        <f>IF(D34="","",E34-D34)</f>
      </c>
      <c r="G34" s="12"/>
      <c r="H34" s="12"/>
      <c r="I34" s="12"/>
      <c r="J34" s="12"/>
      <c r="K34" s="12"/>
      <c r="L34" s="12"/>
    </row>
    <row r="35" ht="18" customHeight="1" spans="1:12" x14ac:dyDescent="0.25">
      <c r="A35" s="8"/>
      <c r="B35" s="9"/>
      <c r="C35" s="13" t="s">
        <v>80</v>
      </c>
      <c r="D35" s="14"/>
      <c r="E35" s="14">
        <v>4</v>
      </c>
      <c r="F35" s="14">
        <f>IF(D35="","",E35-D35)</f>
      </c>
      <c r="G35" s="15"/>
      <c r="H35" s="15"/>
      <c r="I35" s="15"/>
      <c r="J35" s="15"/>
      <c r="K35" s="15"/>
      <c r="L35" s="15"/>
    </row>
    <row r="36" ht="18" customHeight="1" spans="1:12" x14ac:dyDescent="0.25">
      <c r="A36" s="8"/>
      <c r="B36" s="9"/>
      <c r="C36" s="10" t="s">
        <v>81</v>
      </c>
      <c r="D36" s="11"/>
      <c r="E36" s="11">
        <v>4</v>
      </c>
      <c r="F36" s="11">
        <f>IF(D36="","",E36-D36)</f>
      </c>
      <c r="G36" s="12"/>
      <c r="H36" s="12"/>
      <c r="I36" s="12"/>
      <c r="J36" s="12"/>
      <c r="K36" s="12"/>
      <c r="L36" s="12"/>
    </row>
    <row r="37" ht="18" customHeight="1" spans="1:12" x14ac:dyDescent="0.25">
      <c r="A37" s="8" t="s">
        <v>82</v>
      </c>
      <c r="B37" s="9" t="s">
        <v>83</v>
      </c>
      <c r="C37" s="13" t="s">
        <v>84</v>
      </c>
      <c r="D37" s="14"/>
      <c r="E37" s="14">
        <v>4</v>
      </c>
      <c r="F37" s="14">
        <f>IF(D37="","",E37-D37)</f>
      </c>
      <c r="G37" s="15"/>
      <c r="H37" s="15"/>
      <c r="I37" s="15"/>
      <c r="J37" s="15"/>
      <c r="K37" s="15"/>
      <c r="L37" s="15"/>
    </row>
    <row r="38" ht="18" customHeight="1" spans="1:12" x14ac:dyDescent="0.25">
      <c r="A38" s="8"/>
      <c r="B38" s="9"/>
      <c r="C38" s="10" t="s">
        <v>85</v>
      </c>
      <c r="D38" s="11"/>
      <c r="E38" s="11">
        <v>4</v>
      </c>
      <c r="F38" s="11">
        <f>IF(D38="","",E38-D38)</f>
      </c>
      <c r="G38" s="12"/>
      <c r="H38" s="12"/>
      <c r="I38" s="12"/>
      <c r="J38" s="12"/>
      <c r="K38" s="12"/>
      <c r="L38" s="12"/>
    </row>
    <row r="39" ht="18" customHeight="1" spans="1:12" x14ac:dyDescent="0.25">
      <c r="A39" s="8"/>
      <c r="B39" s="9"/>
      <c r="C39" s="13" t="s">
        <v>86</v>
      </c>
      <c r="D39" s="14"/>
      <c r="E39" s="14">
        <v>4</v>
      </c>
      <c r="F39" s="14">
        <f>IF(D39="","",E39-D39)</f>
      </c>
      <c r="G39" s="15"/>
      <c r="H39" s="15"/>
      <c r="I39" s="15"/>
      <c r="J39" s="15"/>
      <c r="K39" s="15"/>
      <c r="L39" s="15"/>
    </row>
    <row r="40" ht="18" customHeight="1" spans="1:12" x14ac:dyDescent="0.25">
      <c r="A40" s="8"/>
      <c r="B40" s="9"/>
      <c r="C40" s="10" t="s">
        <v>87</v>
      </c>
      <c r="D40" s="11"/>
      <c r="E40" s="11">
        <v>4</v>
      </c>
      <c r="F40" s="11">
        <f>IF(D40="","",E40-D40)</f>
      </c>
      <c r="G40" s="12"/>
      <c r="H40" s="12"/>
      <c r="I40" s="12"/>
      <c r="J40" s="12"/>
      <c r="K40" s="12"/>
      <c r="L40" s="12"/>
    </row>
    <row r="41" ht="18" customHeight="1" spans="1:12" x14ac:dyDescent="0.25">
      <c r="A41" s="8"/>
      <c r="B41" s="9"/>
      <c r="C41" s="13" t="s">
        <v>88</v>
      </c>
      <c r="D41" s="14"/>
      <c r="E41" s="14">
        <v>4</v>
      </c>
      <c r="F41" s="14">
        <f>IF(D41="","",E41-D41)</f>
      </c>
      <c r="G41" s="15"/>
      <c r="H41" s="15"/>
      <c r="I41" s="15"/>
      <c r="J41" s="15"/>
      <c r="K41" s="15"/>
      <c r="L41" s="15"/>
    </row>
    <row r="42" ht="18" customHeight="1" spans="1:12" x14ac:dyDescent="0.25">
      <c r="A42" s="8" t="s">
        <v>89</v>
      </c>
      <c r="B42" s="9" t="s">
        <v>90</v>
      </c>
      <c r="C42" s="10" t="s">
        <v>91</v>
      </c>
      <c r="D42" s="11"/>
      <c r="E42" s="11">
        <v>4</v>
      </c>
      <c r="F42" s="11">
        <f>IF(D42="","",E42-D42)</f>
      </c>
      <c r="G42" s="12"/>
      <c r="H42" s="12"/>
      <c r="I42" s="12"/>
      <c r="J42" s="12"/>
      <c r="K42" s="12"/>
      <c r="L42" s="12"/>
    </row>
    <row r="43" ht="18" customHeight="1" spans="1:12" x14ac:dyDescent="0.25">
      <c r="A43" s="8"/>
      <c r="B43" s="9"/>
      <c r="C43" s="13" t="s">
        <v>92</v>
      </c>
      <c r="D43" s="14"/>
      <c r="E43" s="14">
        <v>4</v>
      </c>
      <c r="F43" s="14">
        <f>IF(D43="","",E43-D43)</f>
      </c>
      <c r="G43" s="15"/>
      <c r="H43" s="15"/>
      <c r="I43" s="15"/>
      <c r="J43" s="15"/>
      <c r="K43" s="15"/>
      <c r="L43" s="15"/>
    </row>
    <row r="44" ht="18" customHeight="1" spans="1:12" x14ac:dyDescent="0.25">
      <c r="A44" s="8"/>
      <c r="B44" s="9"/>
      <c r="C44" s="10" t="s">
        <v>93</v>
      </c>
      <c r="D44" s="11"/>
      <c r="E44" s="11">
        <v>4</v>
      </c>
      <c r="F44" s="11">
        <f>IF(D44="","",E44-D44)</f>
      </c>
      <c r="G44" s="12"/>
      <c r="H44" s="12"/>
      <c r="I44" s="12"/>
      <c r="J44" s="12"/>
      <c r="K44" s="12"/>
      <c r="L44" s="12"/>
    </row>
    <row r="45" ht="18" customHeight="1" spans="1:12" x14ac:dyDescent="0.25">
      <c r="A45" s="8"/>
      <c r="B45" s="9"/>
      <c r="C45" s="13" t="s">
        <v>94</v>
      </c>
      <c r="D45" s="14"/>
      <c r="E45" s="14">
        <v>4</v>
      </c>
      <c r="F45" s="14">
        <f>IF(D45="","",E45-D45)</f>
      </c>
      <c r="G45" s="15"/>
      <c r="H45" s="15"/>
      <c r="I45" s="15"/>
      <c r="J45" s="15"/>
      <c r="K45" s="15"/>
      <c r="L45" s="15"/>
    </row>
    <row r="46" ht="18" customHeight="1" spans="1:12" x14ac:dyDescent="0.25">
      <c r="A46" s="8"/>
      <c r="B46" s="9"/>
      <c r="C46" s="10" t="s">
        <v>95</v>
      </c>
      <c r="D46" s="11"/>
      <c r="E46" s="11">
        <v>4</v>
      </c>
      <c r="F46" s="11">
        <f>IF(D46="","",E46-D46)</f>
      </c>
      <c r="G46" s="12"/>
      <c r="H46" s="12"/>
      <c r="I46" s="12"/>
      <c r="J46" s="12"/>
      <c r="K46" s="12"/>
      <c r="L46" s="12"/>
    </row>
  </sheetData>
  <mergeCells count="18">
    <mergeCell ref="A2:A6"/>
    <mergeCell ref="B2:B6"/>
    <mergeCell ref="A7:A11"/>
    <mergeCell ref="B7:B11"/>
    <mergeCell ref="A12:A16"/>
    <mergeCell ref="B12:B16"/>
    <mergeCell ref="A17:A21"/>
    <mergeCell ref="B17:B21"/>
    <mergeCell ref="A22:A26"/>
    <mergeCell ref="B22:B26"/>
    <mergeCell ref="A27:A31"/>
    <mergeCell ref="B27:B31"/>
    <mergeCell ref="A32:A36"/>
    <mergeCell ref="B32:B36"/>
    <mergeCell ref="A37:A41"/>
    <mergeCell ref="B37:B41"/>
    <mergeCell ref="A42:A46"/>
    <mergeCell ref="B42:B46"/>
  </mergeCells>
  <conditionalFormatting sqref="F2:F46">
    <cfRule type="cellIs" dxfId="0" priority="1" operator="equal">
      <formula>0</formula>
    </cfRule>
  </conditionalFormatting>
  <conditionalFormatting sqref="F2:F46">
    <cfRule type="cellIs" dxfId="1" priority="2" operator="equal">
      <formula>1</formula>
    </cfRule>
  </conditionalFormatting>
  <conditionalFormatting sqref="F2:F46">
    <cfRule type="cellIs" dxfId="2" priority="3" operator="between">
      <formula>2</formula>
      <formula>3</formula>
    </cfRule>
  </conditionalFormatting>
  <conditionalFormatting sqref="F2:F46">
    <cfRule type="cellIs" dxfId="3" priority="4" operator="greaterThanOrEqual">
      <formula>4</formula>
    </cfRule>
  </conditionalFormatting>
  <conditionalFormatting sqref="D2:D46">
    <cfRule type="cellIs" dxfId="4" priority="5" operator="equal">
      <formula>1</formula>
    </cfRule>
  </conditionalFormatting>
  <conditionalFormatting sqref="D2:D46">
    <cfRule type="cellIs" dxfId="5" priority="6" operator="equal">
      <formula>2</formula>
    </cfRule>
  </conditionalFormatting>
  <conditionalFormatting sqref="D2:D46">
    <cfRule type="cellIs" dxfId="6" priority="7" operator="equal">
      <formula>3</formula>
    </cfRule>
  </conditionalFormatting>
  <conditionalFormatting sqref="D2:D46">
    <cfRule type="cellIs" dxfId="7" priority="8" operator="equal">
      <formula>4</formula>
    </cfRule>
  </conditionalFormatting>
  <conditionalFormatting sqref="D2:D46">
    <cfRule type="cellIs" dxfId="8" priority="9" operator="equal">
      <formula>5</formula>
    </cfRule>
  </conditionalFormatting>
  <dataValidations count="4">
    <dataValidation type="list" allowBlank="1" showErrorMessage="1" errorStyle="warning" errorTitle="Valor inválido" error="Por favor seleccione um valor da lista." sqref="D10:D46">
      <formula1>"1,2,3,4,5"</formula1>
    </dataValidation>
    <dataValidation type="list" allowBlank="1" showErrorMessage="1" errorStyle="warning" errorTitle="Valor inválido" error="Por favor seleccione um valor da lista." sqref="D2:D46">
      <formula1>"1,2,3,4,5"</formula1>
    </dataValidation>
    <dataValidation type="list" allowBlank="1" showErrorMessage="1" errorStyle="warning" errorTitle="Valor inválido" error="Por favor seleccione um valor da lista." sqref="G10:G46">
      <formula1>"Crítica,Alta,Média,Baixa"</formula1>
    </dataValidation>
    <dataValidation type="list" allowBlank="1" showErrorMessage="1" errorStyle="warning" errorTitle="Valor inválido" error="Por favor seleccione um valor da lista." sqref="G2:G46">
      <formula1>"Crítica,Alta,Média,Baixa"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organização]&amp;R&amp;"Calibri"&amp;10&amp;KA0A0A0Análise de lacunas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20" customWidth="1"/>
    <col min="3" max="3" width="40" customWidth="1"/>
    <col min="4" max="4" width="20" customWidth="1"/>
    <col min="5" max="8" width="14" customWidth="1"/>
    <col min="9" max="9" width="12" customWidth="1"/>
    <col min="10" max="10" width="30" customWidth="1"/>
  </cols>
  <sheetData>
    <row r="1" ht="30" customHeight="1" spans="1:10" x14ac:dyDescent="0.25">
      <c r="A1" s="7" t="s">
        <v>96</v>
      </c>
      <c r="B1" s="7" t="s">
        <v>97</v>
      </c>
      <c r="C1" s="7" t="s">
        <v>98</v>
      </c>
      <c r="D1" s="7" t="s">
        <v>28</v>
      </c>
      <c r="E1" s="7" t="s">
        <v>99</v>
      </c>
      <c r="F1" s="7" t="s">
        <v>100</v>
      </c>
      <c r="G1" s="7" t="s">
        <v>101</v>
      </c>
      <c r="H1" s="7" t="s">
        <v>27</v>
      </c>
      <c r="I1" s="7" t="s">
        <v>102</v>
      </c>
      <c r="J1" s="7" t="s">
        <v>32</v>
      </c>
    </row>
    <row r="2" ht="18" customHeight="1" spans="1:10" x14ac:dyDescent="0.25">
      <c r="A2" s="12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18" customHeight="1" spans="1:10" x14ac:dyDescent="0.25">
      <c r="A3" s="15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ht="18" customHeight="1" spans="1:10" x14ac:dyDescent="0.25">
      <c r="A4" s="12">
        <v>3</v>
      </c>
      <c r="B4" s="12"/>
      <c r="C4" s="12"/>
      <c r="D4" s="12"/>
      <c r="E4" s="12"/>
      <c r="F4" s="12"/>
      <c r="G4" s="12"/>
      <c r="H4" s="12"/>
      <c r="I4" s="12"/>
      <c r="J4" s="12"/>
    </row>
    <row r="5" ht="18" customHeight="1" spans="1:10" x14ac:dyDescent="0.25">
      <c r="A5" s="15">
        <v>4</v>
      </c>
      <c r="B5" s="15"/>
      <c r="C5" s="15"/>
      <c r="D5" s="15"/>
      <c r="E5" s="15"/>
      <c r="F5" s="15"/>
      <c r="G5" s="15"/>
      <c r="H5" s="15"/>
      <c r="I5" s="15"/>
      <c r="J5" s="15"/>
    </row>
    <row r="6" ht="18" customHeight="1" spans="1:10" x14ac:dyDescent="0.25">
      <c r="A6" s="12">
        <v>5</v>
      </c>
      <c r="B6" s="12"/>
      <c r="C6" s="12"/>
      <c r="D6" s="12"/>
      <c r="E6" s="12"/>
      <c r="F6" s="12"/>
      <c r="G6" s="12"/>
      <c r="H6" s="12"/>
      <c r="I6" s="12"/>
      <c r="J6" s="12"/>
    </row>
    <row r="7" ht="18" customHeight="1" spans="1:10" x14ac:dyDescent="0.25">
      <c r="A7" s="15">
        <v>6</v>
      </c>
      <c r="B7" s="15"/>
      <c r="C7" s="15"/>
      <c r="D7" s="15"/>
      <c r="E7" s="15"/>
      <c r="F7" s="15"/>
      <c r="G7" s="15"/>
      <c r="H7" s="15"/>
      <c r="I7" s="15"/>
      <c r="J7" s="15"/>
    </row>
    <row r="8" ht="18" customHeight="1" spans="1:10" x14ac:dyDescent="0.25">
      <c r="A8" s="12">
        <v>7</v>
      </c>
      <c r="B8" s="12"/>
      <c r="C8" s="12"/>
      <c r="D8" s="12"/>
      <c r="E8" s="12"/>
      <c r="F8" s="12"/>
      <c r="G8" s="12"/>
      <c r="H8" s="12"/>
      <c r="I8" s="12"/>
      <c r="J8" s="12"/>
    </row>
    <row r="9" ht="18" customHeight="1" spans="1:10" x14ac:dyDescent="0.25">
      <c r="A9" s="15">
        <v>8</v>
      </c>
      <c r="B9" s="15"/>
      <c r="C9" s="15"/>
      <c r="D9" s="15"/>
      <c r="E9" s="15"/>
      <c r="F9" s="15"/>
      <c r="G9" s="15"/>
      <c r="H9" s="15"/>
      <c r="I9" s="15"/>
      <c r="J9" s="15"/>
    </row>
    <row r="10" ht="18" customHeight="1" spans="1:10" x14ac:dyDescent="0.25">
      <c r="A10" s="12">
        <v>9</v>
      </c>
      <c r="B10" s="12"/>
      <c r="C10" s="12"/>
      <c r="D10" s="12"/>
      <c r="E10" s="12"/>
      <c r="F10" s="12"/>
      <c r="G10" s="12"/>
      <c r="H10" s="12"/>
      <c r="I10" s="12"/>
      <c r="J10" s="12"/>
    </row>
    <row r="11" ht="18" customHeight="1" spans="1:10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15"/>
      <c r="J11" s="15"/>
    </row>
    <row r="12" ht="18" customHeight="1" spans="1:10" x14ac:dyDescent="0.25">
      <c r="A12" s="12">
        <v>11</v>
      </c>
      <c r="B12" s="12"/>
      <c r="C12" s="12"/>
      <c r="D12" s="12"/>
      <c r="E12" s="12"/>
      <c r="F12" s="12"/>
      <c r="G12" s="12"/>
      <c r="H12" s="12"/>
      <c r="I12" s="12"/>
      <c r="J12" s="12"/>
    </row>
    <row r="13" ht="18" customHeight="1" spans="1:10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15"/>
      <c r="J13" s="15"/>
    </row>
    <row r="14" ht="18" customHeight="1" spans="1:10" x14ac:dyDescent="0.25">
      <c r="A14" s="12">
        <v>13</v>
      </c>
      <c r="B14" s="12"/>
      <c r="C14" s="12"/>
      <c r="D14" s="12"/>
      <c r="E14" s="12"/>
      <c r="F14" s="12"/>
      <c r="G14" s="12"/>
      <c r="H14" s="12"/>
      <c r="I14" s="12"/>
      <c r="J14" s="12"/>
    </row>
    <row r="15" ht="18" customHeight="1" spans="1:10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15"/>
      <c r="J15" s="15"/>
    </row>
    <row r="16" ht="18" customHeight="1" spans="1:10" x14ac:dyDescent="0.25">
      <c r="A16" s="12">
        <v>15</v>
      </c>
      <c r="B16" s="12"/>
      <c r="C16" s="12"/>
      <c r="D16" s="12"/>
      <c r="E16" s="12"/>
      <c r="F16" s="12"/>
      <c r="G16" s="12"/>
      <c r="H16" s="12"/>
      <c r="I16" s="12"/>
      <c r="J16" s="12"/>
    </row>
    <row r="17" ht="18" customHeight="1" spans="1:10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15"/>
      <c r="J17" s="15"/>
    </row>
    <row r="18" ht="18" customHeight="1" spans="1:10" x14ac:dyDescent="0.25">
      <c r="A18" s="12">
        <v>17</v>
      </c>
      <c r="B18" s="12"/>
      <c r="C18" s="12"/>
      <c r="D18" s="12"/>
      <c r="E18" s="12"/>
      <c r="F18" s="12"/>
      <c r="G18" s="12"/>
      <c r="H18" s="12"/>
      <c r="I18" s="12"/>
      <c r="J18" s="12"/>
    </row>
    <row r="19" ht="18" customHeight="1" spans="1:10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15"/>
      <c r="J19" s="15"/>
    </row>
    <row r="20" ht="18" customHeight="1" spans="1:10" x14ac:dyDescent="0.25">
      <c r="A20" s="12">
        <v>19</v>
      </c>
      <c r="B20" s="12"/>
      <c r="C20" s="12"/>
      <c r="D20" s="12"/>
      <c r="E20" s="12"/>
      <c r="F20" s="12"/>
      <c r="G20" s="12"/>
      <c r="H20" s="12"/>
      <c r="I20" s="12"/>
      <c r="J20" s="12"/>
    </row>
    <row r="21" ht="18" customHeight="1" spans="1:10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15"/>
      <c r="J21" s="15"/>
    </row>
  </sheetData>
  <dataValidations count="4">
    <dataValidation type="list" allowBlank="1" showErrorMessage="1" errorStyle="warning" errorTitle="Valor inválido" error="Por favor seleccione um valor da lista." sqref="G10:G21">
      <formula1>"Não iniciada,Em curso,Concluída,Adiada,Cancelada"</formula1>
    </dataValidation>
    <dataValidation type="list" allowBlank="1" showErrorMessage="1" errorStyle="warning" errorTitle="Valor inválido" error="Por favor seleccione um valor da lista." sqref="G2:G21">
      <formula1>"Não iniciada,Em curso,Concluída,Adiada,Cancelada"</formula1>
    </dataValidation>
    <dataValidation type="list" allowBlank="1" showErrorMessage="1" errorStyle="warning" errorTitle="Valor inválido" error="Por favor seleccione um valor da lista." sqref="H10:H21">
      <formula1>"Crítica,Alta,Média,Baixa"</formula1>
    </dataValidation>
    <dataValidation type="list" allowBlank="1" showErrorMessage="1" errorStyle="warning" errorTitle="Valor inválido" error="Por favor seleccione um valor da lista." sqref="H2:H21">
      <formula1>"Crítica,Alta,Média,Baixa"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organização]&amp;R&amp;"Calibri"&amp;10&amp;KA0A0A0Plano de ação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FormatPr defaultRowHeight="15" outlineLevelRow="0" outlineLevelCol="0" x14ac:dyDescent="55"/>
  <cols>
    <col min="1" max="1" width="8" customWidth="1"/>
    <col min="2" max="2" width="40" customWidth="1"/>
    <col min="3" max="3" width="18" customWidth="1"/>
    <col min="4" max="5" width="14" customWidth="1"/>
  </cols>
  <sheetData>
    <row r="1" ht="32" customHeight="1" spans="1:5" x14ac:dyDescent="0.25">
      <c r="A1" s="16" t="s">
        <v>103</v>
      </c>
      <c r="B1" s="16"/>
      <c r="C1" s="16"/>
      <c r="D1" s="16"/>
      <c r="E1" s="16"/>
    </row>
    <row r="3" ht="28" customHeight="1" spans="1:5" x14ac:dyDescent="0.25">
      <c r="A3" s="7" t="s">
        <v>21</v>
      </c>
      <c r="B3" s="7" t="s">
        <v>97</v>
      </c>
      <c r="C3" s="7" t="s">
        <v>104</v>
      </c>
      <c r="D3" s="7" t="s">
        <v>105</v>
      </c>
      <c r="E3" s="7" t="s">
        <v>106</v>
      </c>
    </row>
    <row r="4" ht="18" customHeight="1" spans="1:5" x14ac:dyDescent="0.25">
      <c r="A4" s="17" t="s">
        <v>33</v>
      </c>
      <c r="B4" s="10" t="s">
        <v>34</v>
      </c>
      <c r="C4" s="18">
        <f>IFERROR(AVERAGE('Análise de lacunas'!D2:D6)/5*100,"")</f>
      </c>
      <c r="D4" s="19">
        <f>IFERROR(AVERAGE('Análise de lacunas'!D2:D6),"")</f>
      </c>
      <c r="E4" s="19">
        <f>IFERROR(AVERAGE('Análise de lacunas'!F2:F6),"")</f>
      </c>
    </row>
    <row r="5" ht="18" customHeight="1" spans="1:5" x14ac:dyDescent="0.25">
      <c r="A5" s="20" t="s">
        <v>40</v>
      </c>
      <c r="B5" s="13" t="s">
        <v>41</v>
      </c>
      <c r="C5" s="21">
        <f>IFERROR(AVERAGE('Análise de lacunas'!D7:D11)/5*100,"")</f>
      </c>
      <c r="D5" s="22">
        <f>IFERROR(AVERAGE('Análise de lacunas'!D7:D11),"")</f>
      </c>
      <c r="E5" s="22">
        <f>IFERROR(AVERAGE('Análise de lacunas'!F7:F11),"")</f>
      </c>
    </row>
    <row r="6" ht="18" customHeight="1" spans="1:5" x14ac:dyDescent="0.25">
      <c r="A6" s="17" t="s">
        <v>47</v>
      </c>
      <c r="B6" s="10" t="s">
        <v>48</v>
      </c>
      <c r="C6" s="18">
        <f>IFERROR(AVERAGE('Análise de lacunas'!D12:D16)/5*100,"")</f>
      </c>
      <c r="D6" s="19">
        <f>IFERROR(AVERAGE('Análise de lacunas'!D12:D16),"")</f>
      </c>
      <c r="E6" s="19">
        <f>IFERROR(AVERAGE('Análise de lacunas'!F12:F16),"")</f>
      </c>
    </row>
    <row r="7" ht="18" customHeight="1" spans="1:5" x14ac:dyDescent="0.25">
      <c r="A7" s="20" t="s">
        <v>54</v>
      </c>
      <c r="B7" s="13" t="s">
        <v>55</v>
      </c>
      <c r="C7" s="21">
        <f>IFERROR(AVERAGE('Análise de lacunas'!D17:D21)/5*100,"")</f>
      </c>
      <c r="D7" s="22">
        <f>IFERROR(AVERAGE('Análise de lacunas'!D17:D21),"")</f>
      </c>
      <c r="E7" s="22">
        <f>IFERROR(AVERAGE('Análise de lacunas'!F17:F21),"")</f>
      </c>
    </row>
    <row r="8" ht="18" customHeight="1" spans="1:5" x14ac:dyDescent="0.25">
      <c r="A8" s="17" t="s">
        <v>61</v>
      </c>
      <c r="B8" s="10" t="s">
        <v>62</v>
      </c>
      <c r="C8" s="18">
        <f>IFERROR(AVERAGE('Análise de lacunas'!D22:D26)/5*100,"")</f>
      </c>
      <c r="D8" s="19">
        <f>IFERROR(AVERAGE('Análise de lacunas'!D22:D26),"")</f>
      </c>
      <c r="E8" s="19">
        <f>IFERROR(AVERAGE('Análise de lacunas'!F22:F26),"")</f>
      </c>
    </row>
    <row r="9" ht="18" customHeight="1" spans="1:5" x14ac:dyDescent="0.25">
      <c r="A9" s="20" t="s">
        <v>68</v>
      </c>
      <c r="B9" s="13" t="s">
        <v>69</v>
      </c>
      <c r="C9" s="21">
        <f>IFERROR(AVERAGE('Análise de lacunas'!D27:D31)/5*100,"")</f>
      </c>
      <c r="D9" s="22">
        <f>IFERROR(AVERAGE('Análise de lacunas'!D27:D31),"")</f>
      </c>
      <c r="E9" s="22">
        <f>IFERROR(AVERAGE('Análise de lacunas'!F27:F31),"")</f>
      </c>
    </row>
    <row r="10" ht="18" customHeight="1" spans="1:5" x14ac:dyDescent="0.25">
      <c r="A10" s="17" t="s">
        <v>75</v>
      </c>
      <c r="B10" s="10" t="s">
        <v>76</v>
      </c>
      <c r="C10" s="18">
        <f>IFERROR(AVERAGE('Análise de lacunas'!D32:D36)/5*100,"")</f>
      </c>
      <c r="D10" s="19">
        <f>IFERROR(AVERAGE('Análise de lacunas'!D32:D36),"")</f>
      </c>
      <c r="E10" s="19">
        <f>IFERROR(AVERAGE('Análise de lacunas'!F32:F36),"")</f>
      </c>
    </row>
    <row r="11" ht="18" customHeight="1" spans="1:5" x14ac:dyDescent="0.25">
      <c r="A11" s="20" t="s">
        <v>82</v>
      </c>
      <c r="B11" s="13" t="s">
        <v>83</v>
      </c>
      <c r="C11" s="21">
        <f>IFERROR(AVERAGE('Análise de lacunas'!D37:D41)/5*100,"")</f>
      </c>
      <c r="D11" s="22">
        <f>IFERROR(AVERAGE('Análise de lacunas'!D37:D41),"")</f>
      </c>
      <c r="E11" s="22">
        <f>IFERROR(AVERAGE('Análise de lacunas'!F37:F41),"")</f>
      </c>
    </row>
    <row r="12" ht="18" customHeight="1" spans="1:5" x14ac:dyDescent="0.25">
      <c r="A12" s="17" t="s">
        <v>89</v>
      </c>
      <c r="B12" s="10" t="s">
        <v>90</v>
      </c>
      <c r="C12" s="18">
        <f>IFERROR(AVERAGE('Análise de lacunas'!D42:D46)/5*100,"")</f>
      </c>
      <c r="D12" s="19">
        <f>IFERROR(AVERAGE('Análise de lacunas'!D42:D46),"")</f>
      </c>
      <c r="E12" s="19">
        <f>IFERROR(AVERAGE('Análise de lacunas'!F42:F46),"")</f>
      </c>
    </row>
    <row r="14" spans="1:5" x14ac:dyDescent="0.25">
      <c r="A14" s="23" t="s">
        <v>107</v>
      </c>
      <c r="B14" s="23"/>
      <c r="C14" s="24">
        <f>IFERROR(AVERAGE(C4:C12),"")</f>
      </c>
      <c r="D14" s="25">
        <f>IFERROR(AVERAGE(D4:D12),"")</f>
      </c>
      <c r="E14" s="25">
        <f>IFERROR(AVERAGE(E4:E12),"")</f>
      </c>
    </row>
    <row r="15" spans="1:5" x14ac:dyDescent="0.25">
      <c r="A15" s="26" t="s">
        <v>108</v>
      </c>
      <c r="B15" s="26"/>
      <c r="C15" s="27" t="s">
        <v>109</v>
      </c>
    </row>
    <row r="17" spans="1:5" x14ac:dyDescent="0.25">
      <c r="A17" s="28" t="s">
        <v>110</v>
      </c>
      <c r="B17" s="28"/>
      <c r="C17" s="28"/>
      <c r="D17" s="28"/>
      <c r="E17" s="28"/>
    </row>
    <row r="18" spans="1:5" x14ac:dyDescent="0.25">
      <c r="A18" s="29" t="s">
        <v>111</v>
      </c>
      <c r="B18" s="30">
        <f>COUNTIF('Análise de lacunas'!G2:G46,"Crítica")</f>
      </c>
    </row>
    <row r="19" spans="1:5" x14ac:dyDescent="0.25">
      <c r="A19" s="29" t="s">
        <v>112</v>
      </c>
      <c r="B19" s="30">
        <f>COUNTIF('Análise de lacunas'!G2:G46,"Alta")</f>
      </c>
    </row>
    <row r="20" spans="1:5" x14ac:dyDescent="0.25">
      <c r="A20" s="29" t="s">
        <v>113</v>
      </c>
      <c r="B20" s="30">
        <f>COUNTIF('Análise de lacunas'!G2:G46,"Média")</f>
      </c>
    </row>
    <row r="21" spans="1:5" x14ac:dyDescent="0.25">
      <c r="A21" s="29" t="s">
        <v>114</v>
      </c>
      <c r="B21" s="30">
        <f>COUNTIF('Análise de lacunas'!G2:G46,"Baixa")</f>
      </c>
    </row>
  </sheetData>
  <mergeCells count="4">
    <mergeCell ref="A1:E1"/>
    <mergeCell ref="A14:B14"/>
    <mergeCell ref="A15:B15"/>
    <mergeCell ref="A17:E17"/>
  </mergeCells>
  <conditionalFormatting sqref="C4:C12">
    <cfRule type="cellIs" dxfId="9" priority="1" operator="greaterThanOrEqual">
      <formula>80</formula>
    </cfRule>
  </conditionalFormatting>
  <conditionalFormatting sqref="C4:C12">
    <cfRule type="cellIs" dxfId="10" priority="2" operator="between">
      <formula>60</formula>
      <formula>79.99</formula>
    </cfRule>
  </conditionalFormatting>
  <conditionalFormatting sqref="C4:C12">
    <cfRule type="cellIs" dxfId="11" priority="3" operator="between">
      <formula>40</formula>
      <formula>59.99</formula>
    </cfRule>
  </conditionalFormatting>
  <conditionalFormatting sqref="C4:C12">
    <cfRule type="cellIs" dxfId="12" priority="4" operator="lessThan">
      <formula>40</formula>
    </cfRule>
  </conditionalFormatting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organização]&amp;R&amp;"Calibri"&amp;10&amp;KA0A0A0Resumo executivo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Análise de lacunas</vt:lpstr>
      <vt:lpstr>Plano de ação</vt:lpstr>
      <vt:lpstr>Resumo executivo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