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ções" state="visible" r:id="rId4"/>
    <sheet sheetId="2" name="Lista de ativos" state="visible" r:id="rId5"/>
    <sheet sheetId="3" name="Dependências" state="visible" r:id="rId6"/>
    <sheet sheetId="4" name="Prazos" state="visible" r:id="rId7"/>
    <sheet sheetId="5" name="Resumo por tipo" state="visible" r:id="rId8"/>
    <sheet sheetId="6" name="Referências legais" state="visible" r:id="rId9"/>
  </sheets>
  <definedNames>
    <definedName name="_xlnm.Print_Area" localSheetId="0">'Instruções'!$A1:$A60</definedName>
    <definedName name="_xlnm.Print_Area" localSheetId="1">'Lista de ativos'!$A1:$P27</definedName>
    <definedName name="_xlnm.Print_Area" localSheetId="2">'Dependências'!$A1:$D18</definedName>
    <definedName name="_xlnm.Print_Area" localSheetId="3">'Prazos'!$A1:$C16</definedName>
    <definedName name="_xlnm.Print_Area" localSheetId="4">'Resumo por tipo'!$A1:$B19</definedName>
    <definedName name="_xlnm.Print_Area" localSheetId="5">'Referências legais'!$A1:$C16</definedName>
  </definedNames>
  <calcPr calcId="171027"/>
</workbook>
</file>

<file path=xl/sharedStrings.xml><?xml version="1.0" encoding="utf-8"?>
<sst xmlns="http://schemas.openxmlformats.org/spreadsheetml/2006/main" count="131" uniqueCount="119">
  <si>
    <t>Lista de ativos publicamente acessíveis - Instruções</t>
  </si>
  <si>
    <t>Este template organiza a lista de ativos diretamente acessíveis publicamente através da Internet, exigida pelo art. 32.º do Regulamento 756/2026 do CNCS.</t>
  </si>
  <si>
    <t/>
  </si>
  <si>
    <t>AVISO DE CONFIDENCIALIDADE: nos termos do art. 32.º n.º 1 do Regulamento 756/2026, esta lista constitui "informação classificada de grau reservado". Não distribuir como documento aberto; tratar de acordo com as regras internas de classificação de informação da entidade e restringir o acesso a quem tenha necessidade de conhecer.</t>
  </si>
  <si>
    <t>Base do inventário (Art. 32.º n.º 1): a lista resulta do inventário de ativos da entidade, retendo apenas os ativos diretamente acessíveis publicamente através da Internet — não é o inventário de ativos completo da entidade.</t>
  </si>
  <si>
    <t>Campos exigidos por ativo (Art. 32.º n.º 1, alíneas a) a i)):</t>
  </si>
  <si>
    <t>a) Serviço suportado</t>
  </si>
  <si>
    <t>b) Nome do equipamento/Nome do software</t>
  </si>
  <si>
    <t>c) Modelo/Versão</t>
  </si>
  <si>
    <t>d) Sistema operativo</t>
  </si>
  <si>
    <t>e) Software do servidor aplicacional</t>
  </si>
  <si>
    <t>f) Endereço IP, se aplicável</t>
  </si>
  <si>
    <t>g) Fully Qualified Domain Names (FQDNs), se aplicável</t>
  </si>
  <si>
    <t>h) Fabricante</t>
  </si>
  <si>
    <t>i) Dependências do ativo com outros ativos diretamente acessíveis publicamente, quando existentes</t>
  </si>
  <si>
    <t>Dependências entre ativos (Art. 32.º n.º 2): existe dependência entre ativos quando a indisponibilidade de um ativo compromete sequencialmente a continuidade da atividade ou utilização de outro ativo. Registar estas relações na folha "Dependências".</t>
  </si>
  <si>
    <t>Prazos de comunicação à autoridade de cibersegurança competente (Art. 32.º n.º 3), preencher na folha "Prazos":</t>
  </si>
  <si>
    <t>• Versão inicial: até 31 de janeiro do ano seguinte ao ano da notificação de qualificação (art. 8.º n.º 5 do DL 125/2025), ou no prazo de 6 meses após essa notificação, consoante o que se vencer primeiro.</t>
  </si>
  <si>
    <t>• Entidades essenciais: versão atualizada anualmente, entregue em simultâneo com o relatório anual (art. 30.º n.º 2 do DL 125/2025).</t>
  </si>
  <si>
    <t>• Entidades importantes e públicas relevantes: versão atualizada anualmente, até ao último dia útil de janeiro do ano civil seguinte ao qual a mesma se reporta.</t>
  </si>
  <si>
    <t>Submissão: através da plataforma eletrónica (MyCiber), à autoridade de cibersegurança competente (Art. 32.º n.º 1 e n.º 3, por remissão para o art. 35.º do DL 125/2025).</t>
  </si>
  <si>
    <t>Nota (Art. 32.º n.º 4): o CNCS publica uma instrução técnica de apoio à identificação dos ativos essenciais para a prestação dos respetivos serviços. O formato exato de submissão na plataforma (ficheiro, formulário) não está especificado na lei — confirmar com o CNCS/MyCiber antes de submeter.</t>
  </si>
  <si>
    <t>Legenda de cores:</t>
  </si>
  <si>
    <t>Campos obrigatórios</t>
  </si>
  <si>
    <t>Campos calculados (não editar)</t>
  </si>
  <si>
    <t>Campos opcionais</t>
  </si>
  <si>
    <t>INFORMAÇÃO CLASSIFICADA DE GRAU RESERVADO — Art. 32.º n.º 1 do Regulamento 756/2026. Uso e circulação restritos; não distribuir como documento aberto.</t>
  </si>
  <si>
    <t>ID</t>
  </si>
  <si>
    <t>Categoria do ativo</t>
  </si>
  <si>
    <t>b) Nome do equipamento/software</t>
  </si>
  <si>
    <t>f) Endereço IP</t>
  </si>
  <si>
    <t>g) FQDN</t>
  </si>
  <si>
    <t>i) Dependências (ver folha Dependências)</t>
  </si>
  <si>
    <t>Proprietário/Responsável</t>
  </si>
  <si>
    <t>Nível de exposição</t>
  </si>
  <si>
    <t>Data da última revisão</t>
  </si>
  <si>
    <t>Próxima revisão</t>
  </si>
  <si>
    <t>Observações</t>
  </si>
  <si>
    <t>Mapa de dependências entre ativos publicamente acessíveis</t>
  </si>
  <si>
    <t>Existe dependência entre ativos quando a indisponibilidade de um ativo compromete sequencialmente a continuidade da atividade ou utilização de outro ativo (Art. 32.º n.º 2 do Regulamento 756/2026).</t>
  </si>
  <si>
    <t>Ativo (ID)</t>
  </si>
  <si>
    <t>Depende de (ID)</t>
  </si>
  <si>
    <t>Tipo de dependência</t>
  </si>
  <si>
    <t>Descrição do impacto se indisponível</t>
  </si>
  <si>
    <t>Cálculo de prazos - Art. 32.º n.º 3 do Regulamento 756/2026</t>
  </si>
  <si>
    <t>Datas de referência (preencher)</t>
  </si>
  <si>
    <t>Tipo de entidade</t>
  </si>
  <si>
    <t>Importante</t>
  </si>
  <si>
    <t>Determina a regra de atualização anual aplicável (b) ou c) do n.º 3)</t>
  </si>
  <si>
    <t>Data de notificação da qualificação (art. 8.º n.º 5 do DL 125/2025)</t>
  </si>
  <si>
    <t>Data em que o CNCS notificou a entidade da sua qualificação</t>
  </si>
  <si>
    <t>Ano civil de referência (para atualização anual)</t>
  </si>
  <si>
    <t>Ano a que se reporta a versão a atualizar</t>
  </si>
  <si>
    <t>Prazos calculados</t>
  </si>
  <si>
    <t>Prazo da versão inicial (o que se vencer primeiro)</t>
  </si>
  <si>
    <t>Art. 32.º n.º 3 a): 31 de janeiro do ano seguinte à notificação de qualificação, ou 6 meses após a notificação, o que ocorrer primeiro</t>
  </si>
  <si>
    <t xml:space="preserve">  - Opção a): 31 de janeiro do ano seguinte à notificação</t>
  </si>
  <si>
    <t xml:space="preserve">  - Opção b): 6 meses após a notificação</t>
  </si>
  <si>
    <t>Atualização anual (se Essencial)</t>
  </si>
  <si>
    <t>Simultânea com o relatório anual</t>
  </si>
  <si>
    <t>Art. 32.º n.º 3 b): entrega em simultâneo com o relatório anual da entidade essencial (art. 30.º n.º 2 do DL 125/2025) — usar o template "Calendário de obrigações e prazos" para a data exata</t>
  </si>
  <si>
    <t>Atualização anual (se Importante ou Pública relevante)</t>
  </si>
  <si>
    <t>Art. 32.º n.º 3 c): último dia útil de janeiro do ano civil seguinte ao qual a versão se reporta</t>
  </si>
  <si>
    <t>Prazo de atualização anual aplicável (segundo o tipo de entidade indicado acima)</t>
  </si>
  <si>
    <t>Resumo por tipo de ativo</t>
  </si>
  <si>
    <t>Categoria</t>
  </si>
  <si>
    <t>N.º de ativos</t>
  </si>
  <si>
    <t>Servidor</t>
  </si>
  <si>
    <t>Aplicação Web</t>
  </si>
  <si>
    <t>Base de Dados</t>
  </si>
  <si>
    <t>Dispositivo de Rede</t>
  </si>
  <si>
    <t>Serviço Cloud</t>
  </si>
  <si>
    <t>DNS/Domínio</t>
  </si>
  <si>
    <t>API</t>
  </si>
  <si>
    <t>Outro</t>
  </si>
  <si>
    <t>Total de ativos</t>
  </si>
  <si>
    <t>Por nível de exposição</t>
  </si>
  <si>
    <t>Alta</t>
  </si>
  <si>
    <t>Média</t>
  </si>
  <si>
    <t>Baixa</t>
  </si>
  <si>
    <t>Referências legais</t>
  </si>
  <si>
    <t>Tema</t>
  </si>
  <si>
    <t>Base legal</t>
  </si>
  <si>
    <t>Conteúdo/nota</t>
  </si>
  <si>
    <t>Dever de elaborar e comunicar a lista de ativos</t>
  </si>
  <si>
    <t>Regulamento 756/2026, art. 32.º n.º 1</t>
  </si>
  <si>
    <t>Entidades essenciais, importantes e públicas relevantes; lista com base no inventário de ativos, apenas os diretamente acessíveis publicamente através da Internet.</t>
  </si>
  <si>
    <t>Classificação da lista</t>
  </si>
  <si>
    <t>A lista constitui informação classificada de grau reservado.</t>
  </si>
  <si>
    <t>Campos obrigatórios por ativo (a-i)</t>
  </si>
  <si>
    <t>Regulamento 756/2026, art. 32.º n.º 1, alíneas a) a i)</t>
  </si>
  <si>
    <t>Serviço suportado; nome do equipamento/software; modelo/versão; sistema operativo; software do servidor aplicacional; endereço IP; FQDN; fabricante; dependências.</t>
  </si>
  <si>
    <t>Definição de dependência entre ativos</t>
  </si>
  <si>
    <t>Regulamento 756/2026, art. 32.º n.º 2</t>
  </si>
  <si>
    <t>Existe dependência quando a indisponibilidade de um ativo compromete sequencialmente a continuidade da atividade ou utilização de outro ativo.</t>
  </si>
  <si>
    <t>Prazo da versão inicial</t>
  </si>
  <si>
    <t>Regulamento 756/2026, art. 32.º n.º 3 a)</t>
  </si>
  <si>
    <t>Até 31 de janeiro do ano seguinte à notificação de qualificação (art. 8.º n.º 5 do DL 125/2025), ou 6 meses após a notificação, consoante o que se vencer primeiro.</t>
  </si>
  <si>
    <t>Prazo de atualização anual (entidades essenciais)</t>
  </si>
  <si>
    <t>Regulamento 756/2026, art. 32.º n.º 3 b)</t>
  </si>
  <si>
    <t>Anualmente, entregue em simultâneo com o relatório anual (art. 30.º n.º 2 do DL 125/2025).</t>
  </si>
  <si>
    <t>Prazo de atualização anual (importantes e públicas relevantes)</t>
  </si>
  <si>
    <t>Regulamento 756/2026, art. 32.º n.º 3 c)</t>
  </si>
  <si>
    <t>Anualmente, até ao último dia útil de janeiro do ano civil seguinte ao qual a versão se reporta.</t>
  </si>
  <si>
    <t>Instrução técnica de apoio à identificação de ativos essenciais</t>
  </si>
  <si>
    <t>Regulamento 756/2026, art. 32.º n.º 4</t>
  </si>
  <si>
    <t>O CNCS publica instrução técnica de apoio; conteúdo não acedido nesta revisão — a confirmar com o CNCS.</t>
  </si>
  <si>
    <t>Canal de submissão</t>
  </si>
  <si>
    <t>Regulamento 756/2026, art. 32.º n.º 1 e n.º 3, por remissão para o art. 35.º do DL 125/2025</t>
  </si>
  <si>
    <t>Plataforma eletrónica (MyCiber), disponibilizada nos termos do art. 8.º n.º 7 do DL 125/2025.</t>
  </si>
  <si>
    <t>Dever de registo das gamas de endereços IP</t>
  </si>
  <si>
    <t>DL 125/2025, art. 35.º n.º 1 alínea c) e n.º 2 alínea d)</t>
  </si>
  <si>
    <t>As gamas de endereços IP fazem parte dos dados de registo obrigatório na plataforma eletrónica; para prestadores de DNS/TLD/nuvem/CDN/etc., dever autónomo de comunicar as gamas de IP.</t>
  </si>
  <si>
    <t>Prazo de notificação de alterações aos dados de registo</t>
  </si>
  <si>
    <t>DL 125/2025, art. 35.º n.º 3</t>
  </si>
  <si>
    <t>30 dias úteis a contar da alteração.</t>
  </si>
  <si>
    <t>Formato de ficheiro/estrutura de submissão na plataforma</t>
  </si>
  <si>
    <t>Não especificado na lei</t>
  </si>
  <si>
    <t>A confirmar com o CNCS/MyCiber antes de submeter.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</si>
</sst>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yy"/>
    <numFmt numFmtId="165" formatCode="dd/mm/yyyy;;;@"/>
  </numFmts>
  <fonts count="10" x14ac:knownFonts="1">
    <font>
      <color theme="1"/>
      <family val="2"/>
      <scheme val="minor"/>
      <sz val="11"/>
      <name val="Calibri"/>
    </font>
    <font>
      <b/>
      <color rgb="FFffffff"/>
      <sz val="14"/>
      <name val="Calibri"/>
    </font>
    <font>
      <sz val="11"/>
      <name val="Calibri"/>
    </font>
    <font>
      <b/>
      <sz val="11"/>
      <name val="Calibri"/>
    </font>
    <font>
      <b/>
      <color rgb="FFFFFFFF"/>
      <sz val="11"/>
      <name val="Calibri"/>
    </font>
    <font>
      <b/>
      <color rgb="FFffffff"/>
      <sz val="11"/>
      <name val="Calibri"/>
    </font>
    <font>
      <i/>
      <color rgb="FF9ca3af"/>
      <sz val="10"/>
      <name val="Calibri"/>
    </font>
    <font>
      <b/>
      <color rgb="FF1e3a8a"/>
      <sz val="11"/>
      <name val="Calibri"/>
    </font>
    <font>
      <b/>
      <color rgb="FF1e3a8a"/>
      <sz val="12"/>
      <name val="Calibri"/>
    </font>
    <font>
      <b/>
      <sz val="12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e3a8a"/>
      </patternFill>
    </fill>
    <fill>
      <patternFill patternType="solid">
        <fgColor rgb="FFFFFF00"/>
      </patternFill>
    </fill>
    <fill>
      <patternFill patternType="solid">
        <fgColor rgb="FFBFEFFF"/>
      </patternFill>
    </fill>
    <fill>
      <patternFill patternType="solid">
        <fgColor rgb="FFEDEDED"/>
      </patternFill>
    </fill>
    <fill>
      <patternFill patternType="solid">
        <fgColor rgb="FFdc2626"/>
      </patternFill>
    </fill>
    <fill>
      <patternFill patternType="solid">
        <fgColor rgb="FFf3f4f6"/>
      </patternFill>
    </fill>
    <fill>
      <patternFill patternType="solid">
        <fgColor rgb="FFdbeafe"/>
      </patternFill>
    </fill>
    <fill>
      <patternFill patternType="solid">
        <fgColor rgb="FFFFF0AA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hair">
        <color rgb="FFD1D5DB"/>
      </left>
      <right style="hair">
        <color rgb="FFD1D5DB"/>
      </right>
      <top style="hair">
        <color rgb="FFD1D5DB"/>
      </top>
      <bottom style="hair">
        <color rgb="FFD1D5DB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3" fillId="0" borderId="0" xfId="0" applyFont="1"/>
    <xf numFmtId="0" fontId="2" fillId="3" borderId="0" xfId="0" applyFont="1" applyFill="1" applyAlignment="1">
      <alignment wrapText="1"/>
    </xf>
    <xf numFmtId="0" fontId="2" fillId="4" borderId="0" xfId="0" applyFont="1" applyFill="1" applyAlignment="1">
      <alignment wrapText="1"/>
    </xf>
    <xf numFmtId="0" fontId="2" fillId="5" borderId="0" xfId="0" applyFont="1" applyFill="1" applyAlignment="1">
      <alignment wrapText="1"/>
    </xf>
    <xf numFmtId="0" fontId="4" fillId="6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2" fillId="7" borderId="2" xfId="0" applyFont="1" applyFill="1" applyBorder="1" applyAlignment="1">
      <alignment horizontal="center" vertical="top" wrapText="1"/>
    </xf>
    <xf numFmtId="0" fontId="2" fillId="7" borderId="2" xfId="0" applyFont="1" applyFill="1" applyBorder="1" applyAlignment="1">
      <alignment horizontal="left" vertical="top" wrapText="1"/>
    </xf>
    <xf numFmtId="164" fontId="2" fillId="7" borderId="2" xfId="0" applyNumberFormat="1" applyFont="1" applyFill="1" applyBorder="1" applyAlignment="1">
      <alignment horizontal="left" vertical="top" wrapText="1"/>
    </xf>
    <xf numFmtId="0" fontId="1" fillId="2" borderId="0" xfId="0" applyFont="1" applyFill="1" applyAlignment="1">
      <alignment horizontal="left" vertical="center"/>
    </xf>
    <xf numFmtId="0" fontId="6" fillId="0" borderId="0" xfId="0" applyFont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7" borderId="2" xfId="0" applyFont="1" applyFill="1" applyBorder="1" applyAlignment="1">
      <alignment vertical="top" wrapText="1"/>
    </xf>
    <xf numFmtId="0" fontId="7" fillId="8" borderId="0" xfId="0" applyFont="1" applyFill="1"/>
    <xf numFmtId="0" fontId="2" fillId="0" borderId="0" xfId="0" applyFont="1" applyAlignment="1">
      <alignment wrapText="1"/>
    </xf>
    <xf numFmtId="49" fontId="3" fillId="9" borderId="0" xfId="0" applyNumberFormat="1" applyFont="1" applyFill="1"/>
    <xf numFmtId="0" fontId="6" fillId="0" borderId="0" xfId="0" applyFont="1" applyAlignment="1">
      <alignment wrapText="1"/>
    </xf>
    <xf numFmtId="164" fontId="3" fillId="9" borderId="0" xfId="0" applyNumberFormat="1" applyFont="1" applyFill="1"/>
    <xf numFmtId="1" fontId="3" fillId="9" borderId="0" xfId="0" applyNumberFormat="1" applyFont="1" applyFill="1"/>
    <xf numFmtId="0" fontId="3" fillId="0" borderId="0" xfId="0" applyFont="1" applyAlignment="1">
      <alignment wrapText="1"/>
    </xf>
    <xf numFmtId="164" fontId="7" fillId="4" borderId="0" xfId="0" applyNumberFormat="1" applyFont="1" applyFill="1"/>
    <xf numFmtId="0" fontId="7" fillId="4" borderId="0" xfId="0" applyFont="1" applyFill="1"/>
    <xf numFmtId="165" fontId="7" fillId="4" borderId="0" xfId="0" applyNumberFormat="1" applyFont="1" applyFill="1"/>
    <xf numFmtId="0" fontId="2" fillId="0" borderId="0" xfId="0" applyFont="1"/>
    <xf numFmtId="0" fontId="3" fillId="0" borderId="0" xfId="0" applyFont="1" applyAlignment="1">
      <alignment horizontal="center"/>
    </xf>
    <xf numFmtId="0" fontId="2" fillId="7" borderId="0" xfId="0" applyFont="1" applyFill="1"/>
    <xf numFmtId="0" fontId="3" fillId="7" borderId="0" xfId="0" applyFont="1" applyFill="1" applyAlignment="1">
      <alignment horizontal="center"/>
    </xf>
    <xf numFmtId="0" fontId="8" fillId="0" borderId="0" xfId="0" applyFont="1"/>
    <xf numFmtId="0" fontId="9" fillId="0" borderId="0" xfId="0" applyFont="1" applyAlignment="1">
      <alignment horizontal="center"/>
    </xf>
    <xf numFmtId="0" fontId="2" fillId="10" borderId="2" xfId="0" applyFont="1" applyFill="1" applyBorder="1" applyAlignment="1">
      <alignment vertical="top" wrapText="1"/>
    </xf>
    <xf numFmtId="0" fontId="7" fillId="10" borderId="2" xfId="0" applyFont="1" applyFill="1" applyBorder="1" applyAlignment="1">
      <alignment vertical="top" wrapText="1"/>
    </xf>
    <xf numFmtId="0" fontId="7" fillId="7" borderId="2" xfId="0" applyFont="1" applyFill="1" applyBorder="1" applyAlignment="1">
      <alignment vertical="top" wrapText="1"/>
    </xf>
  </cellXfs>
  <cellStyles count="1">
    <cellStyle name="Normal" xfId="0" builtinId="0"/>
  </cellStyles>
  <dxfs count="4">
    <dxf>
      <font>
        <b/>
        <color rgb="FFFFFFFF"/>
      </font>
      <fill>
        <patternFill patternType="solid">
          <fgColor rgb="FFdc2626"/>
          <bgColor rgb="FFdc2626"/>
        </patternFill>
      </fill>
    </dxf>
    <dxf>
      <font>
        <b/>
        <color rgb="FF374151"/>
      </font>
      <fill>
        <patternFill patternType="solid">
          <fgColor rgb="FFeab308"/>
          <bgColor rgb="FFeab308"/>
        </patternFill>
      </fill>
    </dxf>
    <dxf>
      <font>
        <b/>
        <color rgb="FFFFFFFF"/>
      </font>
      <fill>
        <patternFill patternType="solid">
          <fgColor rgb="FF16a34a"/>
          <bgColor rgb="FF16a34a"/>
        </patternFill>
      </fill>
    </dxf>
    <dxf>
      <font>
        <b/>
        <color rgb="FFFFFFFF"/>
      </font>
      <fill>
        <patternFill patternType="solid">
          <fgColor rgb="FFdc2626"/>
          <bgColor rgb="FFdc262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34"/>
  <sheetFormatPr defaultRowHeight="15" outlineLevelRow="0" outlineLevelCol="0" x14ac:dyDescent="55"/>
  <cols>
    <col min="1" max="1" width="80" customWidth="1"/>
  </cols>
  <sheetData>
    <row r="1" ht="32" customHeight="1" spans="1:1" x14ac:dyDescent="0.25">
      <c r="A1" s="1" t="s">
        <v>0</v>
      </c>
    </row>
    <row r="3" ht="18" customHeight="1" spans="1:1" x14ac:dyDescent="0.25">
      <c r="A3" s="2" t="s">
        <v>1</v>
      </c>
    </row>
    <row r="4" ht="18" customHeight="1" spans="1:1" x14ac:dyDescent="0.25">
      <c r="A4" s="2" t="s">
        <v>2</v>
      </c>
    </row>
    <row r="5" ht="18" customHeight="1" spans="1:1" x14ac:dyDescent="0.25">
      <c r="A5" s="2" t="s">
        <v>3</v>
      </c>
    </row>
    <row r="6" ht="18" customHeight="1" spans="1:1" x14ac:dyDescent="0.25">
      <c r="A6" s="2" t="s">
        <v>2</v>
      </c>
    </row>
    <row r="7" ht="18" customHeight="1" spans="1:1" x14ac:dyDescent="0.25">
      <c r="A7" s="2" t="s">
        <v>4</v>
      </c>
    </row>
    <row r="8" ht="18" customHeight="1" spans="1:1" x14ac:dyDescent="0.25">
      <c r="A8" s="2" t="s">
        <v>2</v>
      </c>
    </row>
    <row r="9" ht="18" customHeight="1" spans="1:1" x14ac:dyDescent="0.25">
      <c r="A9" s="2" t="s">
        <v>5</v>
      </c>
    </row>
    <row r="10" ht="18" customHeight="1" spans="1:1" x14ac:dyDescent="0.25">
      <c r="A10" s="2" t="s">
        <v>6</v>
      </c>
    </row>
    <row r="11" ht="18" customHeight="1" spans="1:1" x14ac:dyDescent="0.25">
      <c r="A11" s="2" t="s">
        <v>7</v>
      </c>
    </row>
    <row r="12" ht="18" customHeight="1" spans="1:1" x14ac:dyDescent="0.25">
      <c r="A12" s="2" t="s">
        <v>8</v>
      </c>
    </row>
    <row r="13" ht="18" customHeight="1" spans="1:1" x14ac:dyDescent="0.25">
      <c r="A13" s="2" t="s">
        <v>9</v>
      </c>
    </row>
    <row r="14" ht="18" customHeight="1" spans="1:1" x14ac:dyDescent="0.25">
      <c r="A14" s="2" t="s">
        <v>10</v>
      </c>
    </row>
    <row r="15" ht="18" customHeight="1" spans="1:1" x14ac:dyDescent="0.25">
      <c r="A15" s="2" t="s">
        <v>11</v>
      </c>
    </row>
    <row r="16" ht="18" customHeight="1" spans="1:1" x14ac:dyDescent="0.25">
      <c r="A16" s="2" t="s">
        <v>12</v>
      </c>
    </row>
    <row r="17" ht="18" customHeight="1" spans="1:1" x14ac:dyDescent="0.25">
      <c r="A17" s="2" t="s">
        <v>13</v>
      </c>
    </row>
    <row r="18" ht="18" customHeight="1" spans="1:1" x14ac:dyDescent="0.25">
      <c r="A18" s="2" t="s">
        <v>14</v>
      </c>
    </row>
    <row r="19" ht="18" customHeight="1" spans="1:1" x14ac:dyDescent="0.25">
      <c r="A19" s="2" t="s">
        <v>2</v>
      </c>
    </row>
    <row r="20" ht="18" customHeight="1" spans="1:1" x14ac:dyDescent="0.25">
      <c r="A20" s="2" t="s">
        <v>15</v>
      </c>
    </row>
    <row r="21" ht="18" customHeight="1" spans="1:1" x14ac:dyDescent="0.25">
      <c r="A21" s="2" t="s">
        <v>2</v>
      </c>
    </row>
    <row r="22" ht="18" customHeight="1" spans="1:1" x14ac:dyDescent="0.25">
      <c r="A22" s="2" t="s">
        <v>16</v>
      </c>
    </row>
    <row r="23" ht="18" customHeight="1" spans="1:1" x14ac:dyDescent="0.25">
      <c r="A23" s="2" t="s">
        <v>17</v>
      </c>
    </row>
    <row r="24" ht="18" customHeight="1" spans="1:1" x14ac:dyDescent="0.25">
      <c r="A24" s="2" t="s">
        <v>18</v>
      </c>
    </row>
    <row r="25" ht="18" customHeight="1" spans="1:1" x14ac:dyDescent="0.25">
      <c r="A25" s="2" t="s">
        <v>19</v>
      </c>
    </row>
    <row r="26" ht="18" customHeight="1" spans="1:1" x14ac:dyDescent="0.25">
      <c r="A26" s="2" t="s">
        <v>2</v>
      </c>
    </row>
    <row r="27" ht="18" customHeight="1" spans="1:1" x14ac:dyDescent="0.25">
      <c r="A27" s="2" t="s">
        <v>20</v>
      </c>
    </row>
    <row r="28" ht="18" customHeight="1" spans="1:1" x14ac:dyDescent="0.25">
      <c r="A28" s="2" t="s">
        <v>2</v>
      </c>
    </row>
    <row r="29" ht="18" customHeight="1" spans="1:1" x14ac:dyDescent="0.25">
      <c r="A29" s="2" t="s">
        <v>21</v>
      </c>
    </row>
    <row r="31" spans="1:1" x14ac:dyDescent="0.25">
      <c r="A31" s="3" t="s">
        <v>22</v>
      </c>
    </row>
    <row r="32" ht="18" customHeight="1" spans="1:1" x14ac:dyDescent="0.25">
      <c r="A32" s="4" t="s">
        <v>23</v>
      </c>
    </row>
    <row r="33" ht="18" customHeight="1" spans="1:1" x14ac:dyDescent="0.25">
      <c r="A33" s="5" t="s">
        <v>24</v>
      </c>
    </row>
    <row r="34" ht="18" customHeight="1" spans="1:1" x14ac:dyDescent="0.25">
      <c r="A34" s="6" t="s">
        <v>25</v>
      </c>
    </row>
  </sheetData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organização]&amp;R&amp;"Calibri"&amp;10&amp;KA0A0A0Instruções</oddHeader>
    <oddFooter>&amp;C&amp;"Calibri"&amp;10&amp;KA0A0A0Confidencial  |  Página &amp;P de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7"/>
  <sheetViews>
    <sheetView workbookViewId="0">
      <pane xSplit="2" ySplit="2" topLeftCell="C3" activePane="bottomRight" state="frozen"/>
      <selection pane="bottomRight"/>
    </sheetView>
  </sheetViews>
  <sheetFormatPr defaultRowHeight="15" outlineLevelRow="0" outlineLevelCol="0" x14ac:dyDescent="55"/>
  <cols>
    <col min="1" max="1" width="10" customWidth="1"/>
    <col min="2" max="2" width="16" customWidth="1"/>
    <col min="3" max="4" width="22" customWidth="1"/>
    <col min="5" max="5" width="16" customWidth="1"/>
    <col min="6" max="7" width="22" customWidth="1"/>
    <col min="8" max="8" width="16" customWidth="1"/>
    <col min="9" max="9" width="22" customWidth="1"/>
    <col min="10" max="10" width="16" customWidth="1"/>
    <col min="11" max="11" width="26" customWidth="1"/>
    <col min="12" max="12" width="16" customWidth="1"/>
    <col min="13" max="13" width="12" customWidth="1"/>
    <col min="14" max="15" width="16" customWidth="1"/>
    <col min="16" max="16" width="26" customWidth="1"/>
  </cols>
  <sheetData>
    <row r="1" ht="30" customHeight="1" spans="1:16" x14ac:dyDescent="0.25">
      <c r="A1" s="7" t="s">
        <v>26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ht="42" customHeight="1" spans="1:16" x14ac:dyDescent="0.25">
      <c r="A2" s="8" t="s">
        <v>27</v>
      </c>
      <c r="B2" s="8" t="s">
        <v>28</v>
      </c>
      <c r="C2" s="8" t="s">
        <v>6</v>
      </c>
      <c r="D2" s="8" t="s">
        <v>29</v>
      </c>
      <c r="E2" s="8" t="s">
        <v>8</v>
      </c>
      <c r="F2" s="8" t="s">
        <v>9</v>
      </c>
      <c r="G2" s="8" t="s">
        <v>10</v>
      </c>
      <c r="H2" s="8" t="s">
        <v>30</v>
      </c>
      <c r="I2" s="8" t="s">
        <v>31</v>
      </c>
      <c r="J2" s="8" t="s">
        <v>13</v>
      </c>
      <c r="K2" s="8" t="s">
        <v>32</v>
      </c>
      <c r="L2" s="8" t="s">
        <v>33</v>
      </c>
      <c r="M2" s="8" t="s">
        <v>34</v>
      </c>
      <c r="N2" s="8" t="s">
        <v>35</v>
      </c>
      <c r="O2" s="8" t="s">
        <v>36</v>
      </c>
      <c r="P2" s="8" t="s">
        <v>37</v>
      </c>
    </row>
    <row r="3" ht="20" customHeight="1" spans="1:15" x14ac:dyDescent="0.25">
      <c r="A3" s="9">
        <f>IF(C3="","","ATV-"&amp;TEXT(ROW()-2,"000"))</f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1"/>
      <c r="O3" s="11">
        <f>IF(N3="","",N3+365)</f>
      </c>
    </row>
    <row r="4" ht="20" customHeight="1" spans="1:15" x14ac:dyDescent="0.25">
      <c r="A4" s="12">
        <f>IF(C4="","","ATV-"&amp;TEXT(ROW()-2,"000"))</f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4">
        <f>IF(N4="","",N4+365)</f>
      </c>
    </row>
    <row r="5" ht="20" customHeight="1" spans="1:15" x14ac:dyDescent="0.25">
      <c r="A5" s="9">
        <f>IF(C5="","","ATV-"&amp;TEXT(ROW()-2,"000"))</f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1"/>
      <c r="O5" s="11">
        <f>IF(N5="","",N5+365)</f>
      </c>
    </row>
    <row r="6" ht="20" customHeight="1" spans="1:15" x14ac:dyDescent="0.25">
      <c r="A6" s="12">
        <f>IF(C6="","","ATV-"&amp;TEXT(ROW()-2,"000"))</f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4"/>
      <c r="O6" s="14">
        <f>IF(N6="","",N6+365)</f>
      </c>
    </row>
    <row r="7" ht="20" customHeight="1" spans="1:15" x14ac:dyDescent="0.25">
      <c r="A7" s="9">
        <f>IF(C7="","","ATV-"&amp;TEXT(ROW()-2,"000"))</f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1"/>
      <c r="O7" s="11">
        <f>IF(N7="","",N7+365)</f>
      </c>
    </row>
    <row r="8" ht="20" customHeight="1" spans="1:15" x14ac:dyDescent="0.25">
      <c r="A8" s="12">
        <f>IF(C8="","","ATV-"&amp;TEXT(ROW()-2,"000"))</f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4"/>
      <c r="O8" s="14">
        <f>IF(N8="","",N8+365)</f>
      </c>
    </row>
    <row r="9" ht="20" customHeight="1" spans="1:15" x14ac:dyDescent="0.25">
      <c r="A9" s="9">
        <f>IF(C9="","","ATV-"&amp;TEXT(ROW()-2,"000"))</f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1"/>
      <c r="O9" s="11">
        <f>IF(N9="","",N9+365)</f>
      </c>
    </row>
    <row r="10" ht="20" customHeight="1" spans="1:15" x14ac:dyDescent="0.25">
      <c r="A10" s="12">
        <f>IF(C10="","","ATV-"&amp;TEXT(ROW()-2,"000"))</f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4"/>
      <c r="O10" s="14">
        <f>IF(N10="","",N10+365)</f>
      </c>
    </row>
    <row r="11" ht="20" customHeight="1" spans="1:15" x14ac:dyDescent="0.25">
      <c r="A11" s="9">
        <f>IF(C11="","","ATV-"&amp;TEXT(ROW()-2,"000"))</f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1">
        <f>IF(N11="","",N11+365)</f>
      </c>
    </row>
    <row r="12" ht="20" customHeight="1" spans="1:15" x14ac:dyDescent="0.25">
      <c r="A12" s="12">
        <f>IF(C12="","","ATV-"&amp;TEXT(ROW()-2,"000"))</f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4"/>
      <c r="O12" s="14">
        <f>IF(N12="","",N12+365)</f>
      </c>
    </row>
    <row r="13" ht="20" customHeight="1" spans="1:15" x14ac:dyDescent="0.25">
      <c r="A13" s="9">
        <f>IF(C13="","","ATV-"&amp;TEXT(ROW()-2,"000"))</f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1"/>
      <c r="O13" s="11">
        <f>IF(N13="","",N13+365)</f>
      </c>
    </row>
    <row r="14" ht="20" customHeight="1" spans="1:15" x14ac:dyDescent="0.25">
      <c r="A14" s="12">
        <f>IF(C14="","","ATV-"&amp;TEXT(ROW()-2,"000"))</f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4"/>
      <c r="O14" s="14">
        <f>IF(N14="","",N14+365)</f>
      </c>
    </row>
    <row r="15" ht="20" customHeight="1" spans="1:15" x14ac:dyDescent="0.25">
      <c r="A15" s="9">
        <f>IF(C15="","","ATV-"&amp;TEXT(ROW()-2,"000"))</f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1"/>
      <c r="O15" s="11">
        <f>IF(N15="","",N15+365)</f>
      </c>
    </row>
    <row r="16" ht="20" customHeight="1" spans="1:15" x14ac:dyDescent="0.25">
      <c r="A16" s="12">
        <f>IF(C16="","","ATV-"&amp;TEXT(ROW()-2,"000"))</f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4"/>
      <c r="O16" s="14">
        <f>IF(N16="","",N16+365)</f>
      </c>
    </row>
    <row r="17" ht="20" customHeight="1" spans="1:15" x14ac:dyDescent="0.25">
      <c r="A17" s="9">
        <f>IF(C17="","","ATV-"&amp;TEXT(ROW()-2,"000"))</f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1"/>
      <c r="O17" s="11">
        <f>IF(N17="","",N17+365)</f>
      </c>
    </row>
    <row r="18" ht="20" customHeight="1" spans="1:15" x14ac:dyDescent="0.25">
      <c r="A18" s="12">
        <f>IF(C18="","","ATV-"&amp;TEXT(ROW()-2,"000"))</f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4"/>
      <c r="O18" s="14">
        <f>IF(N18="","",N18+365)</f>
      </c>
    </row>
    <row r="19" ht="20" customHeight="1" spans="1:15" x14ac:dyDescent="0.25">
      <c r="A19" s="9">
        <f>IF(C19="","","ATV-"&amp;TEXT(ROW()-2,"000"))</f>
      </c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1"/>
      <c r="O19" s="11">
        <f>IF(N19="","",N19+365)</f>
      </c>
    </row>
    <row r="20" ht="20" customHeight="1" spans="1:15" x14ac:dyDescent="0.25">
      <c r="A20" s="12">
        <f>IF(C20="","","ATV-"&amp;TEXT(ROW()-2,"000"))</f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4"/>
      <c r="O20" s="14">
        <f>IF(N20="","",N20+365)</f>
      </c>
    </row>
    <row r="21" ht="20" customHeight="1" spans="1:15" x14ac:dyDescent="0.25">
      <c r="A21" s="9">
        <f>IF(C21="","","ATV-"&amp;TEXT(ROW()-2,"000"))</f>
      </c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1"/>
      <c r="O21" s="11">
        <f>IF(N21="","",N21+365)</f>
      </c>
    </row>
    <row r="22" ht="20" customHeight="1" spans="1:15" x14ac:dyDescent="0.25">
      <c r="A22" s="12">
        <f>IF(C22="","","ATV-"&amp;TEXT(ROW()-2,"000"))</f>
      </c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4"/>
      <c r="O22" s="14">
        <f>IF(N22="","",N22+365)</f>
      </c>
    </row>
    <row r="23" ht="20" customHeight="1" spans="1:15" x14ac:dyDescent="0.25">
      <c r="A23" s="9">
        <f>IF(C23="","","ATV-"&amp;TEXT(ROW()-2,"000"))</f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1"/>
      <c r="O23" s="11">
        <f>IF(N23="","",N23+365)</f>
      </c>
    </row>
    <row r="24" ht="20" customHeight="1" spans="1:15" x14ac:dyDescent="0.25">
      <c r="A24" s="12">
        <f>IF(C24="","","ATV-"&amp;TEXT(ROW()-2,"000"))</f>
      </c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4"/>
      <c r="O24" s="14">
        <f>IF(N24="","",N24+365)</f>
      </c>
    </row>
    <row r="25" ht="20" customHeight="1" spans="1:15" x14ac:dyDescent="0.25">
      <c r="A25" s="9">
        <f>IF(C25="","","ATV-"&amp;TEXT(ROW()-2,"000"))</f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1"/>
      <c r="O25" s="11">
        <f>IF(N25="","",N25+365)</f>
      </c>
    </row>
    <row r="26" ht="20" customHeight="1" spans="1:15" x14ac:dyDescent="0.25">
      <c r="A26" s="12">
        <f>IF(C26="","","ATV-"&amp;TEXT(ROW()-2,"000"))</f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4"/>
      <c r="O26" s="14">
        <f>IF(N26="","",N26+365)</f>
      </c>
    </row>
    <row r="27" ht="20" customHeight="1" spans="1:15" x14ac:dyDescent="0.25">
      <c r="A27" s="9">
        <f>IF(C27="","","ATV-"&amp;TEXT(ROW()-2,"000"))</f>
      </c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1"/>
      <c r="O27" s="11">
        <f>IF(N27="","",N27+365)</f>
      </c>
    </row>
  </sheetData>
  <mergeCells count="1">
    <mergeCell ref="A1:P1"/>
  </mergeCells>
  <conditionalFormatting sqref="M3:M27">
    <cfRule type="containsText" dxfId="0" priority="1">
      <formula>NOT(ISERROR(SEARCH("Alta",M3)))</formula>
    </cfRule>
  </conditionalFormatting>
  <conditionalFormatting sqref="M3:M27">
    <cfRule type="containsText" dxfId="1" priority="2">
      <formula>NOT(ISERROR(SEARCH("Média",M3)))</formula>
    </cfRule>
  </conditionalFormatting>
  <conditionalFormatting sqref="M3:M27">
    <cfRule type="containsText" dxfId="2" priority="3">
      <formula>NOT(ISERROR(SEARCH("Baixa",M3)))</formula>
    </cfRule>
  </conditionalFormatting>
  <conditionalFormatting sqref="O3:O27">
    <cfRule type="expression" dxfId="3" priority="10">
      <formula>AND(O3&lt;&gt;"",O3&lt;TODAY())</formula>
    </cfRule>
  </conditionalFormatting>
  <dataValidations count="6">
    <dataValidation type="list" allowBlank="1" showErrorMessage="1" errorStyle="warning" errorTitle="Valor inválido" error="Por favor seleccione um valor da lista." sqref="B10:B27">
      <formula1>"Servidor,Aplicação Web,Base de Dados,Dispositivo de Rede,Serviço Cloud,DNS/Domínio,API,Outro"</formula1>
    </dataValidation>
    <dataValidation type="list" allowBlank="1" showErrorMessage="1" errorStyle="warning" errorTitle="Valor inválido" error="Por favor seleccione um valor da lista." sqref="B3:B27">
      <formula1>"Servidor,Aplicação Web,Base de Dados,Dispositivo de Rede,Serviço Cloud,DNS/Domínio,API,Outro"</formula1>
    </dataValidation>
    <dataValidation type="list" allowBlank="1" showErrorMessage="1" errorStyle="warning" errorTitle="Valor inválido" error="Por favor seleccione um valor da lista." sqref="F10:F27">
      <formula1>"Windows Server,Linux,Cloud/PaaS (gerido pelo fornecedor),Rede/Firmware dedicado,Outro/N.A."</formula1>
    </dataValidation>
    <dataValidation type="list" allowBlank="1" showErrorMessage="1" errorStyle="warning" errorTitle="Valor inválido" error="Por favor seleccione um valor da lista." sqref="F3:F27">
      <formula1>"Windows Server,Linux,Cloud/PaaS (gerido pelo fornecedor),Rede/Firmware dedicado,Outro/N.A."</formula1>
    </dataValidation>
    <dataValidation type="list" allowBlank="1" showErrorMessage="1" errorStyle="warning" errorTitle="Valor inválido" error="Por favor seleccione um valor da lista." sqref="M10:M27">
      <formula1>"Alta,Média,Baixa"</formula1>
    </dataValidation>
    <dataValidation type="list" allowBlank="1" showErrorMessage="1" errorStyle="warning" errorTitle="Valor inválido" error="Por favor seleccione um valor da lista." sqref="M3:M27">
      <formula1>"Alta,Média,Baixa"</formula1>
    </dataValidation>
  </dataValidation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organização]&amp;R&amp;"Calibri"&amp;10&amp;KA0A0A0Lista de ativos</oddHeader>
    <oddFooter>&amp;C&amp;"Calibri"&amp;10&amp;KA0A0A0Confidencial  |  Página &amp;P de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8"/>
  <sheetFormatPr defaultRowHeight="15" outlineLevelRow="0" outlineLevelCol="0" x14ac:dyDescent="55"/>
  <cols>
    <col min="1" max="2" width="14" customWidth="1"/>
    <col min="3" max="3" width="26" customWidth="1"/>
    <col min="4" max="4" width="50" customWidth="1"/>
  </cols>
  <sheetData>
    <row r="1" ht="30" customHeight="1" spans="1:4" x14ac:dyDescent="0.25">
      <c r="A1" s="15" t="s">
        <v>38</v>
      </c>
      <c r="B1" s="15"/>
      <c r="C1" s="15"/>
      <c r="D1" s="15"/>
    </row>
    <row r="2" ht="30" customHeight="1" spans="1:4" x14ac:dyDescent="0.25">
      <c r="A2" s="16" t="s">
        <v>39</v>
      </c>
      <c r="B2" s="16"/>
      <c r="C2" s="16"/>
      <c r="D2" s="16"/>
    </row>
    <row r="3" ht="24" customHeight="1" spans="1:4" x14ac:dyDescent="0.25">
      <c r="A3" s="8" t="s">
        <v>40</v>
      </c>
      <c r="B3" s="8" t="s">
        <v>41</v>
      </c>
      <c r="C3" s="8" t="s">
        <v>42</v>
      </c>
      <c r="D3" s="8" t="s">
        <v>43</v>
      </c>
    </row>
    <row r="4" ht="20" customHeight="1" spans="1:4" x14ac:dyDescent="0.25">
      <c r="A4" s="17"/>
      <c r="B4" s="17"/>
      <c r="C4" s="17"/>
      <c r="D4" s="17"/>
    </row>
    <row r="5" ht="20" customHeight="1" spans="1:4" x14ac:dyDescent="0.25">
      <c r="A5" s="18"/>
      <c r="B5" s="18"/>
      <c r="C5" s="18"/>
      <c r="D5" s="18"/>
    </row>
    <row r="6" ht="20" customHeight="1" spans="1:4" x14ac:dyDescent="0.25">
      <c r="A6" s="17"/>
      <c r="B6" s="17"/>
      <c r="C6" s="17"/>
      <c r="D6" s="17"/>
    </row>
    <row r="7" ht="20" customHeight="1" spans="1:4" x14ac:dyDescent="0.25">
      <c r="A7" s="18"/>
      <c r="B7" s="18"/>
      <c r="C7" s="18"/>
      <c r="D7" s="18"/>
    </row>
    <row r="8" ht="20" customHeight="1" spans="1:4" x14ac:dyDescent="0.25">
      <c r="A8" s="17"/>
      <c r="B8" s="17"/>
      <c r="C8" s="17"/>
      <c r="D8" s="17"/>
    </row>
    <row r="9" ht="20" customHeight="1" spans="1:4" x14ac:dyDescent="0.25">
      <c r="A9" s="18"/>
      <c r="B9" s="18"/>
      <c r="C9" s="18"/>
      <c r="D9" s="18"/>
    </row>
    <row r="10" ht="20" customHeight="1" spans="1:4" x14ac:dyDescent="0.25">
      <c r="A10" s="17"/>
      <c r="B10" s="17"/>
      <c r="C10" s="17"/>
      <c r="D10" s="17"/>
    </row>
    <row r="11" ht="20" customHeight="1" spans="1:4" x14ac:dyDescent="0.25">
      <c r="A11" s="18"/>
      <c r="B11" s="18"/>
      <c r="C11" s="18"/>
      <c r="D11" s="18"/>
    </row>
    <row r="12" ht="20" customHeight="1" spans="1:4" x14ac:dyDescent="0.25">
      <c r="A12" s="17"/>
      <c r="B12" s="17"/>
      <c r="C12" s="17"/>
      <c r="D12" s="17"/>
    </row>
    <row r="13" ht="20" customHeight="1" spans="1:4" x14ac:dyDescent="0.25">
      <c r="A13" s="18"/>
      <c r="B13" s="18"/>
      <c r="C13" s="18"/>
      <c r="D13" s="18"/>
    </row>
    <row r="14" ht="20" customHeight="1" spans="1:4" x14ac:dyDescent="0.25">
      <c r="A14" s="17"/>
      <c r="B14" s="17"/>
      <c r="C14" s="17"/>
      <c r="D14" s="17"/>
    </row>
    <row r="15" ht="20" customHeight="1" spans="1:4" x14ac:dyDescent="0.25">
      <c r="A15" s="18"/>
      <c r="B15" s="18"/>
      <c r="C15" s="18"/>
      <c r="D15" s="18"/>
    </row>
    <row r="16" ht="20" customHeight="1" spans="1:4" x14ac:dyDescent="0.25">
      <c r="A16" s="17"/>
      <c r="B16" s="17"/>
      <c r="C16" s="17"/>
      <c r="D16" s="17"/>
    </row>
    <row r="17" ht="20" customHeight="1" spans="1:4" x14ac:dyDescent="0.25">
      <c r="A17" s="18"/>
      <c r="B17" s="18"/>
      <c r="C17" s="18"/>
      <c r="D17" s="18"/>
    </row>
    <row r="18" ht="20" customHeight="1" spans="1:4" x14ac:dyDescent="0.25">
      <c r="A18" s="17"/>
      <c r="B18" s="17"/>
      <c r="C18" s="17"/>
      <c r="D18" s="17"/>
    </row>
  </sheetData>
  <mergeCells count="2">
    <mergeCell ref="A1:D1"/>
    <mergeCell ref="A2:D2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organização]&amp;R&amp;"Calibri"&amp;10&amp;KA0A0A0Dependências</oddHeader>
    <oddFooter>&amp;C&amp;"Calibri"&amp;10&amp;KA0A0A0Confidencial  |  Página &amp;P de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4"/>
  <sheetFormatPr defaultRowHeight="15" outlineLevelRow="0" outlineLevelCol="0" x14ac:dyDescent="55"/>
  <cols>
    <col min="1" max="1" width="46" customWidth="1"/>
    <col min="2" max="2" width="22" customWidth="1"/>
    <col min="3" max="3" width="55" customWidth="1"/>
  </cols>
  <sheetData>
    <row r="1" ht="30" customHeight="1" spans="1:3" x14ac:dyDescent="0.25">
      <c r="A1" s="15" t="s">
        <v>44</v>
      </c>
      <c r="B1" s="15"/>
      <c r="C1" s="15"/>
    </row>
    <row r="3" ht="20" customHeight="1" spans="1:3" x14ac:dyDescent="0.25">
      <c r="A3" s="19" t="s">
        <v>45</v>
      </c>
      <c r="B3" s="19"/>
      <c r="C3" s="19"/>
    </row>
    <row r="4" ht="28" customHeight="1" spans="1:3" x14ac:dyDescent="0.25">
      <c r="A4" s="20" t="s">
        <v>46</v>
      </c>
      <c r="B4" s="21" t="s">
        <v>47</v>
      </c>
      <c r="C4" s="22" t="s">
        <v>48</v>
      </c>
    </row>
    <row r="5" ht="28" customHeight="1" spans="1:3" x14ac:dyDescent="0.25">
      <c r="A5" s="20" t="s">
        <v>49</v>
      </c>
      <c r="B5" s="23">
        <v>46279.90722810185</v>
      </c>
      <c r="C5" s="22" t="s">
        <v>50</v>
      </c>
    </row>
    <row r="6" ht="28" customHeight="1" spans="1:3" x14ac:dyDescent="0.25">
      <c r="A6" s="20" t="s">
        <v>51</v>
      </c>
      <c r="B6" s="24">
        <v>2026</v>
      </c>
      <c r="C6" s="22" t="s">
        <v>52</v>
      </c>
    </row>
    <row r="8" ht="20" customHeight="1" spans="1:3" x14ac:dyDescent="0.25">
      <c r="A8" s="19" t="s">
        <v>53</v>
      </c>
      <c r="B8" s="19"/>
      <c r="C8" s="19"/>
    </row>
    <row r="9" ht="30" customHeight="1" spans="1:3" x14ac:dyDescent="0.25">
      <c r="A9" s="25" t="s">
        <v>54</v>
      </c>
      <c r="B9" s="26">
        <f>MIN(DATE(YEAR(B5)+1,1,31),EDATE(B5,6))</f>
      </c>
      <c r="C9" s="22" t="s">
        <v>55</v>
      </c>
    </row>
    <row r="10" ht="30" customHeight="1" spans="1:3" x14ac:dyDescent="0.25">
      <c r="A10" s="20" t="s">
        <v>56</v>
      </c>
      <c r="B10" s="26">
        <f>DATE(YEAR(B5)+1,1,31)</f>
      </c>
      <c r="C10" s="22"/>
    </row>
    <row r="11" ht="30" customHeight="1" spans="1:3" x14ac:dyDescent="0.25">
      <c r="A11" s="20" t="s">
        <v>57</v>
      </c>
      <c r="B11" s="26">
        <f>EDATE(B5,6)</f>
      </c>
      <c r="C11" s="22"/>
    </row>
    <row r="12" ht="30" customHeight="1" spans="1:3" x14ac:dyDescent="0.25">
      <c r="A12" s="20" t="s">
        <v>58</v>
      </c>
      <c r="B12" s="27" t="s">
        <v>59</v>
      </c>
      <c r="C12" s="22" t="s">
        <v>60</v>
      </c>
    </row>
    <row r="13" ht="30" customHeight="1" spans="1:3" x14ac:dyDescent="0.25">
      <c r="A13" s="20" t="s">
        <v>61</v>
      </c>
      <c r="B13" s="26">
        <f>WORKDAY(EOMONTH(DATE(B6+1,1,1),0)+1,-1)</f>
      </c>
      <c r="C13" s="22" t="s">
        <v>62</v>
      </c>
    </row>
    <row r="14" ht="30" customHeight="1" spans="1:3" x14ac:dyDescent="0.25">
      <c r="A14" s="25" t="s">
        <v>63</v>
      </c>
      <c r="B14" s="28">
        <f>IF(B4="Essencial","Ver Calendário (relatório anual)",WORKDAY(EOMONTH(DATE(B6+1,1,1),0)+1,-1))</f>
      </c>
      <c r="C14" s="22"/>
    </row>
  </sheetData>
  <mergeCells count="3">
    <mergeCell ref="A1:C1"/>
    <mergeCell ref="A3:C3"/>
    <mergeCell ref="A8:C8"/>
  </mergeCells>
  <dataValidations count="1">
    <dataValidation type="list" allowBlank="1" showErrorMessage="1" errorStyle="warning" errorTitle="Valor inválido" error="Por favor seleccione um valor da lista." sqref="B4">
      <formula1>"Essencial,Importante,Pública relevante"</formula1>
    </dataValidation>
  </dataValidation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organização]&amp;R&amp;"Calibri"&amp;10&amp;KA0A0A0Prazos</oddHeader>
    <oddFooter>&amp;C&amp;"Calibri"&amp;10&amp;KA0A0A0Confidencial  |  Página &amp;P de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17"/>
  <sheetFormatPr defaultRowHeight="15" outlineLevelRow="0" outlineLevelCol="0" x14ac:dyDescent="55"/>
  <cols>
    <col min="1" max="1" width="30" customWidth="1"/>
    <col min="2" max="2" width="14" customWidth="1"/>
  </cols>
  <sheetData>
    <row r="1" ht="30" customHeight="1" spans="1:2" x14ac:dyDescent="0.25">
      <c r="A1" s="15" t="s">
        <v>64</v>
      </c>
      <c r="B1" s="15"/>
    </row>
    <row r="3" ht="22" customHeight="1" spans="1:2" x14ac:dyDescent="0.25">
      <c r="A3" s="8" t="s">
        <v>65</v>
      </c>
      <c r="B3" s="8" t="s">
        <v>66</v>
      </c>
    </row>
    <row r="4" ht="18" customHeight="1" spans="1:2" x14ac:dyDescent="0.25">
      <c r="A4" s="29" t="s">
        <v>67</v>
      </c>
      <c r="B4" s="30">
        <f>COUNTIF('Lista de ativos'!B:B,"Servidor")</f>
      </c>
    </row>
    <row r="5" ht="18" customHeight="1" spans="1:2" x14ac:dyDescent="0.25">
      <c r="A5" s="31" t="s">
        <v>68</v>
      </c>
      <c r="B5" s="32">
        <f>COUNTIF('Lista de ativos'!B:B,"Aplicação Web")</f>
      </c>
    </row>
    <row r="6" ht="18" customHeight="1" spans="1:2" x14ac:dyDescent="0.25">
      <c r="A6" s="29" t="s">
        <v>69</v>
      </c>
      <c r="B6" s="30">
        <f>COUNTIF('Lista de ativos'!B:B,"Base de Dados")</f>
      </c>
    </row>
    <row r="7" ht="18" customHeight="1" spans="1:2" x14ac:dyDescent="0.25">
      <c r="A7" s="31" t="s">
        <v>70</v>
      </c>
      <c r="B7" s="32">
        <f>COUNTIF('Lista de ativos'!B:B,"Dispositivo de Rede")</f>
      </c>
    </row>
    <row r="8" ht="18" customHeight="1" spans="1:2" x14ac:dyDescent="0.25">
      <c r="A8" s="29" t="s">
        <v>71</v>
      </c>
      <c r="B8" s="30">
        <f>COUNTIF('Lista de ativos'!B:B,"Serviço Cloud")</f>
      </c>
    </row>
    <row r="9" ht="18" customHeight="1" spans="1:2" x14ac:dyDescent="0.25">
      <c r="A9" s="31" t="s">
        <v>72</v>
      </c>
      <c r="B9" s="32">
        <f>COUNTIF('Lista de ativos'!B:B,"DNS/Domínio")</f>
      </c>
    </row>
    <row r="10" ht="18" customHeight="1" spans="1:2" x14ac:dyDescent="0.25">
      <c r="A10" s="29" t="s">
        <v>73</v>
      </c>
      <c r="B10" s="30">
        <f>COUNTIF('Lista de ativos'!B:B,"API")</f>
      </c>
    </row>
    <row r="11" ht="18" customHeight="1" spans="1:2" x14ac:dyDescent="0.25">
      <c r="A11" s="31" t="s">
        <v>74</v>
      </c>
      <c r="B11" s="32">
        <f>COUNTIF('Lista de ativos'!B:B,"Outro")</f>
      </c>
    </row>
    <row r="12" ht="22" customHeight="1" spans="1:2" x14ac:dyDescent="0.25">
      <c r="A12" s="33" t="s">
        <v>75</v>
      </c>
      <c r="B12" s="34">
        <f>COUNTA('Lista de ativos'!A3:A27)</f>
      </c>
    </row>
    <row r="13" spans="1:2" x14ac:dyDescent="0.25">
      <c r="A13" s="19" t="s">
        <v>76</v>
      </c>
    </row>
    <row r="14" ht="20" customHeight="1" spans="1:2" x14ac:dyDescent="0.25">
      <c r="B14"/>
    </row>
    <row r="15" ht="18" customHeight="1" spans="1:2" x14ac:dyDescent="0.25">
      <c r="A15" s="29" t="s">
        <v>77</v>
      </c>
      <c r="B15" s="30">
        <f>COUNTIF('Lista de ativos'!M:M,"Alta")</f>
      </c>
    </row>
    <row r="16" ht="18" customHeight="1" spans="1:2" x14ac:dyDescent="0.25">
      <c r="A16" s="29" t="s">
        <v>78</v>
      </c>
      <c r="B16" s="30">
        <f>COUNTIF('Lista de ativos'!M:M,"Média")</f>
      </c>
    </row>
    <row r="17" ht="18" customHeight="1" spans="1:2" x14ac:dyDescent="0.25">
      <c r="A17" s="29" t="s">
        <v>79</v>
      </c>
      <c r="B17" s="30">
        <f>COUNTIF('Lista de ativos'!M:M,"Baixa")</f>
      </c>
    </row>
  </sheetData>
  <mergeCells count="2">
    <mergeCell ref="A1:B1"/>
    <mergeCell ref="A14:B14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organização]&amp;R&amp;"Calibri"&amp;10&amp;KA0A0A0Resumo por tipo</oddHeader>
    <oddFooter>&amp;C&amp;"Calibri"&amp;10&amp;KA0A0A0Confidencial  |  Página &amp;P de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5"/>
  <sheetFormatPr defaultRowHeight="15" outlineLevelRow="0" outlineLevelCol="0" x14ac:dyDescent="55"/>
  <cols>
    <col min="1" max="1" width="34" customWidth="1"/>
    <col min="2" max="2" width="22" customWidth="1"/>
    <col min="3" max="3" width="70" customWidth="1"/>
  </cols>
  <sheetData>
    <row r="1" ht="30" customHeight="1" spans="1:3" x14ac:dyDescent="0.25">
      <c r="A1" s="15" t="s">
        <v>80</v>
      </c>
      <c r="B1" s="15"/>
      <c r="C1" s="15"/>
    </row>
    <row r="3" ht="22" customHeight="1" spans="1:3" x14ac:dyDescent="0.25">
      <c r="A3" s="8" t="s">
        <v>81</v>
      </c>
      <c r="B3" s="8" t="s">
        <v>82</v>
      </c>
      <c r="C3" s="8" t="s">
        <v>83</v>
      </c>
    </row>
    <row r="4" ht="46" customHeight="1" spans="1:3" x14ac:dyDescent="0.25">
      <c r="A4" s="35" t="s">
        <v>84</v>
      </c>
      <c r="B4" s="36" t="s">
        <v>85</v>
      </c>
      <c r="C4" s="35" t="s">
        <v>86</v>
      </c>
    </row>
    <row r="5" ht="46" customHeight="1" spans="1:3" x14ac:dyDescent="0.25">
      <c r="A5" s="18" t="s">
        <v>87</v>
      </c>
      <c r="B5" s="37" t="s">
        <v>85</v>
      </c>
      <c r="C5" s="18" t="s">
        <v>88</v>
      </c>
    </row>
    <row r="6" ht="46" customHeight="1" spans="1:3" x14ac:dyDescent="0.25">
      <c r="A6" s="35" t="s">
        <v>89</v>
      </c>
      <c r="B6" s="36" t="s">
        <v>90</v>
      </c>
      <c r="C6" s="35" t="s">
        <v>91</v>
      </c>
    </row>
    <row r="7" ht="46" customHeight="1" spans="1:3" x14ac:dyDescent="0.25">
      <c r="A7" s="18" t="s">
        <v>92</v>
      </c>
      <c r="B7" s="37" t="s">
        <v>93</v>
      </c>
      <c r="C7" s="18" t="s">
        <v>94</v>
      </c>
    </row>
    <row r="8" ht="46" customHeight="1" spans="1:3" x14ac:dyDescent="0.25">
      <c r="A8" s="35" t="s">
        <v>95</v>
      </c>
      <c r="B8" s="36" t="s">
        <v>96</v>
      </c>
      <c r="C8" s="35" t="s">
        <v>97</v>
      </c>
    </row>
    <row r="9" ht="46" customHeight="1" spans="1:3" x14ac:dyDescent="0.25">
      <c r="A9" s="18" t="s">
        <v>98</v>
      </c>
      <c r="B9" s="37" t="s">
        <v>99</v>
      </c>
      <c r="C9" s="18" t="s">
        <v>100</v>
      </c>
    </row>
    <row r="10" ht="46" customHeight="1" spans="1:3" x14ac:dyDescent="0.25">
      <c r="A10" s="35" t="s">
        <v>101</v>
      </c>
      <c r="B10" s="36" t="s">
        <v>102</v>
      </c>
      <c r="C10" s="35" t="s">
        <v>103</v>
      </c>
    </row>
    <row r="11" ht="46" customHeight="1" spans="1:3" x14ac:dyDescent="0.25">
      <c r="A11" s="18" t="s">
        <v>104</v>
      </c>
      <c r="B11" s="37" t="s">
        <v>105</v>
      </c>
      <c r="C11" s="18" t="s">
        <v>106</v>
      </c>
    </row>
    <row r="12" ht="46" customHeight="1" spans="1:3" x14ac:dyDescent="0.25">
      <c r="A12" s="35" t="s">
        <v>107</v>
      </c>
      <c r="B12" s="36" t="s">
        <v>108</v>
      </c>
      <c r="C12" s="35" t="s">
        <v>109</v>
      </c>
    </row>
    <row r="13" ht="46" customHeight="1" spans="1:3" x14ac:dyDescent="0.25">
      <c r="A13" s="18" t="s">
        <v>110</v>
      </c>
      <c r="B13" s="37" t="s">
        <v>111</v>
      </c>
      <c r="C13" s="18" t="s">
        <v>112</v>
      </c>
    </row>
    <row r="14" ht="46" customHeight="1" spans="1:3" x14ac:dyDescent="0.25">
      <c r="A14" s="35" t="s">
        <v>113</v>
      </c>
      <c r="B14" s="36" t="s">
        <v>114</v>
      </c>
      <c r="C14" s="35" t="s">
        <v>115</v>
      </c>
    </row>
    <row r="15" ht="46" customHeight="1" spans="1:3" x14ac:dyDescent="0.25">
      <c r="A15" s="18" t="s">
        <v>116</v>
      </c>
      <c r="B15" s="37" t="s">
        <v>117</v>
      </c>
      <c r="C15" s="18" t="s">
        <v>118</v>
      </c>
    </row>
  </sheetData>
  <mergeCells count="1">
    <mergeCell ref="A1:C1"/>
  </mergeCells>
  <pageMargins left="0.5" right="0.5" top="0.75" bottom="0.75" header="0.3" footer="0.3"/>
  <pageSetup paperSize="9" orientation="landscape" fitToWidth="1" fitToHeight="0"/>
  <headerFooter>
    <oddHeader>&amp;L&amp;"Calibri,Bold"&amp;10&amp;K1E3A8A[Nome da organização]&amp;R&amp;"Calibri"&amp;10&amp;KA0A0A0Referências legais</oddHeader>
    <oddFooter>&amp;C&amp;"Calibri"&amp;10&amp;KA0A0A0Confidencial  |  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Instruções</vt:lpstr>
      <vt:lpstr>Lista de ativos</vt:lpstr>
      <vt:lpstr>Dependências</vt:lpstr>
      <vt:lpstr>Prazos</vt:lpstr>
      <vt:lpstr>Resumo por tipo</vt:lpstr>
      <vt:lpstr>Referências legais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NIS2 Portugal</dc:creator>
  <dc:title/>
  <dc:subject/>
  <dc:description/>
  <cp:keywords/>
  <cp:category/>
  <cp:lastModifiedBy>NIS2 Portugal</cp:lastModifiedBy>
  <dcterms:created xsi:type="dcterms:W3CDTF">2026-09-14T21:46:24Z</dcterms:created>
  <dcterms:modified xsi:type="dcterms:W3CDTF">2026-09-14T21:46:24Z</dcterms:modified>
</cp:coreProperties>
</file>