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Plano de ações" state="visible" r:id="rId5"/>
    <sheet sheetId="3" name="Acompanhamento" state="visible" r:id="rId6"/>
    <sheet sheetId="4" name="Dashboard" state="visible" r:id="rId7"/>
  </sheets>
  <definedNames>
    <definedName name="_xlnm.Print_Area" localSheetId="0">'Instruções'!$A1:$A50</definedName>
    <definedName name="_xlnm.Print_Area" localSheetId="1">'Plano de ações'!$A1:$M32</definedName>
    <definedName name="_xlnm.Print_Area" localSheetId="2">'Acompanhamento'!$A1:$G33</definedName>
    <definedName name="_xlnm.Print_Area" localSheetId="3">'Dashboard'!$A1:$D27</definedName>
  </definedNames>
  <calcPr calcId="171027"/>
</workbook>
</file>

<file path=xl/sharedStrings.xml><?xml version="1.0" encoding="utf-8"?>
<sst xmlns="http://schemas.openxmlformats.org/spreadsheetml/2006/main" count="145" uniqueCount="120">
  <si>
    <t>Plano de ações corretivas (CAPA) NIS2 - Instruções</t>
  </si>
  <si>
    <t>Este plano de ações corretivas (CAPA - Corrective and Preventive Actions) documenta e acompanha</t>
  </si>
  <si>
    <t>as ações de melhoria do sistema de gestão de cibersegurança, conforme Art. 27.º do DL 125/2025.</t>
  </si>
  <si>
    <t/>
  </si>
  <si>
    <t>Enquadramento legal:</t>
  </si>
  <si>
    <t>• Art. 27.º DL 125/2025 - Medidas de gestão do risco de cibersegurança</t>
  </si>
  <si>
    <t>• Art. 30.º DL 125/2025 - Revisão e melhoria contínua das medidas de cibersegurança</t>
  </si>
  <si>
    <t>• Art. 35.º DL 125/2025 - Auditorias de cibersegurança como origem de ações</t>
  </si>
  <si>
    <t>Tipos de ações:</t>
  </si>
  <si>
    <t>• Corretiva: elimina a causa de uma não conformidade já detetada (reativa)</t>
  </si>
  <si>
    <t>• Preventiva: elimina a causa de uma potencial não conformidade (proativa)</t>
  </si>
  <si>
    <t>• Melhoria: eleva o nível de desempenho sem que exista não conformidade</t>
  </si>
  <si>
    <t>Ligação com o registo de não conformidades:</t>
  </si>
  <si>
    <t>• Cada ação corretiva deve referenciar o ID da NC correspondente (ficheiro "Registo de não conformidades")</t>
  </si>
  <si>
    <t>• Uma NC pode originar múltiplas ações corretivas</t>
  </si>
  <si>
    <t>• Uma ação pode ser preventiva sem NC associada</t>
  </si>
  <si>
    <t>Processo CAPA:</t>
  </si>
  <si>
    <t>1. Abertura: identificar a ação e registar na folha "Plano de ações"</t>
  </si>
  <si>
    <t>2. Planeamento: definir recursos, prazo e critérios de sucesso</t>
  </si>
  <si>
    <t>3. Implementação: executar a ação e registar evidências</t>
  </si>
  <si>
    <t>4. Verificação: avaliar eficácia na folha "Acompanhamento"</t>
  </si>
  <si>
    <t>5. Encerramento: marcar como "Eficaz" após verificação positiva</t>
  </si>
  <si>
    <t>Formato do ID: AC-AAAA-NNN (ex: AC-2026-001)</t>
  </si>
  <si>
    <t>Nota: ações marcadas como "Ineficaz" devem originar nova ação corretiva.</t>
  </si>
  <si>
    <t>Legenda de cores:</t>
  </si>
  <si>
    <t>Campos obrigatórios</t>
  </si>
  <si>
    <t>Campos calculados (não editar)</t>
  </si>
  <si>
    <t>Campos opcionais</t>
  </si>
  <si>
    <t>ID (AC-AAAA-NNN)</t>
  </si>
  <si>
    <t>ID NC relacionada</t>
  </si>
  <si>
    <t>Descrição da ação</t>
  </si>
  <si>
    <t>Tipo</t>
  </si>
  <si>
    <t>Prioridade</t>
  </si>
  <si>
    <t>Responsável</t>
  </si>
  <si>
    <t>Data de início</t>
  </si>
  <si>
    <t>Prazo de conclusão</t>
  </si>
  <si>
    <t>Recursos necessários</t>
  </si>
  <si>
    <t>Custo estimado (€)</t>
  </si>
  <si>
    <t>Estado</t>
  </si>
  <si>
    <t>Critérios de sucesso</t>
  </si>
  <si>
    <t>Evidências requeridas</t>
  </si>
  <si>
    <t>AC-2026-001</t>
  </si>
  <si>
    <t>NC-2026-001</t>
  </si>
  <si>
    <t>Elaborar e implementar política de gestão de identidades e acessos (IAM). Incluir processo de revisão trimestral de acessos privilegiados.</t>
  </si>
  <si>
    <t>Corretiva</t>
  </si>
  <si>
    <t>Alta</t>
  </si>
  <si>
    <t>Responsável TI</t>
  </si>
  <si>
    <t>Responsável TI (3 dias/homem), ferramenta de gestão de identidades</t>
  </si>
  <si>
    <t>Em curso</t>
  </si>
  <si>
    <t>Política IAM aprovada pelo órgão de gestão. Taxa de contas com privilégios excessivos = 0%.</t>
  </si>
  <si>
    <t>Documento de política assinado. Relatório de auditoria de acessos. Evidência de revisão trimestral.</t>
  </si>
  <si>
    <t>AC-2026-002</t>
  </si>
  <si>
    <t>Realizar auditoria completa de contas de utilizadores e revogar acessos excessivos. Implementar princípio do mínimo privilégio.</t>
  </si>
  <si>
    <t>Responsável TI (2 dias/homem)</t>
  </si>
  <si>
    <t>Concluída</t>
  </si>
  <si>
    <t>Redução do número de contas com privilégios administrativos em 80%. Zero contas sem utilizador ativo.</t>
  </si>
  <si>
    <t>Relatório de auditoria de acessos antes e depois. Lista de contas revogadas com justificação.</t>
  </si>
  <si>
    <t>AC-2026-003</t>
  </si>
  <si>
    <t>NC-2026-002</t>
  </si>
  <si>
    <t>Criar e implementar template padronizado para registo de incidentes com campo obrigatório de análise de causa raiz.</t>
  </si>
  <si>
    <t>Média</t>
  </si>
  <si>
    <t>CISO</t>
  </si>
  <si>
    <t>CISO (1 dia/homem)</t>
  </si>
  <si>
    <t>Template de registo aprovado e em uso. 100% dos incidentes registados com causa raiz preenchida.</t>
  </si>
  <si>
    <t>Template de registo. Evidência de uso nos últimos 3 incidentes registados.</t>
  </si>
  <si>
    <t>AC-2026-004</t>
  </si>
  <si>
    <t>NC-2026-003</t>
  </si>
  <si>
    <t>Elaborar política de gestão de fornecedores e terceiros com acesso a sistemas de informação. Incluir avaliação de risco e cláusulas contratuais de segurança.</t>
  </si>
  <si>
    <t>Diretor de operações</t>
  </si>
  <si>
    <t>Diretor de operações, apoio jurídico externo (2h)</t>
  </si>
  <si>
    <t>Pendente</t>
  </si>
  <si>
    <t>Política de fornecedores aprovada. Todos os contratos com terceiros com acesso a sistemas incluem cláusulas de segurança.</t>
  </si>
  <si>
    <t>Documento de política aprovado. Lista de fornecedores avaliados. Contratos revistos ou aditivados.</t>
  </si>
  <si>
    <t>AC-2026-005</t>
  </si>
  <si>
    <t>NC-2026-004</t>
  </si>
  <si>
    <t>Planear e executar exercício de teste ao plano de continuidade de negócio (tabletop exercise). Documentar resultados e lições aprendidas.</t>
  </si>
  <si>
    <t>Responsável TI, CISO, representantes de todas as áreas (1 dia)</t>
  </si>
  <si>
    <t>Exercício realizado com participação de todas as áreas críticas. Relatório de lições aprendidas elaborado.</t>
  </si>
  <si>
    <t>Relatório de exercício assinado por todos os participantes. Plano de continuidade atualizado.</t>
  </si>
  <si>
    <t>AC-2026-006</t>
  </si>
  <si>
    <t>Implementar autenticação multifator (MFA) para todos os acessos a sistemas críticos e acesso remoto (VPN).</t>
  </si>
  <si>
    <t>Preventiva</t>
  </si>
  <si>
    <t>Responsável TI (5 dias/homem), licenças MFA</t>
  </si>
  <si>
    <t>100% dos utilizadores com acesso a sistemas críticos com MFA ativo. Zero acessos sem MFA.</t>
  </si>
  <si>
    <t>Relatório de configuração MFA. Evidência de ativação por utilizador. Log de acessos MFA.</t>
  </si>
  <si>
    <t>ID ação</t>
  </si>
  <si>
    <t>Data de verificação</t>
  </si>
  <si>
    <t>Verificador</t>
  </si>
  <si>
    <t>Resultado</t>
  </si>
  <si>
    <t>Observações / evidências analisadas</t>
  </si>
  <si>
    <t>Nova ação necessária</t>
  </si>
  <si>
    <t>ID nova ação (se aplicável)</t>
  </si>
  <si>
    <t>CISO - João Silva</t>
  </si>
  <si>
    <t>Eficaz</t>
  </si>
  <si>
    <t>Auditoria de acessos realizada. 23 contas com privilégios excessivos revogadas. Relatório de auditoria analisado e aprovado. Principio do mínimo privilégio implementado.</t>
  </si>
  <si>
    <t>Não</t>
  </si>
  <si>
    <t>Auditor interno</t>
  </si>
  <si>
    <t>Parcialmente eficaz</t>
  </si>
  <si>
    <t>Política IAM elaborada e aprovada. Processo de revisão trimestral definido mas ainda não iniciado. Falta evidência da primeira revisão trimestral.</t>
  </si>
  <si>
    <t>Sim</t>
  </si>
  <si>
    <t>AC-2026-007</t>
  </si>
  <si>
    <t>Dashboard de ações corretivas (CAPA) NIS2</t>
  </si>
  <si>
    <t>Resumo de ações por estado</t>
  </si>
  <si>
    <t>Pendentes</t>
  </si>
  <si>
    <t>Concluídas</t>
  </si>
  <si>
    <t>Em verificação</t>
  </si>
  <si>
    <t>Verificadas</t>
  </si>
  <si>
    <t>Eficazes</t>
  </si>
  <si>
    <t>Ineficazes</t>
  </si>
  <si>
    <t>Canceladas</t>
  </si>
  <si>
    <t>Total de ações</t>
  </si>
  <si>
    <t>Ações por prioridade</t>
  </si>
  <si>
    <t>Baixa</t>
  </si>
  <si>
    <t>Taxa de eficácia das ações corretivas</t>
  </si>
  <si>
    <t>Ações verificadas como eficazes</t>
  </si>
  <si>
    <t>Total de ações verificadas</t>
  </si>
  <si>
    <t>Taxa de eficácia (%)</t>
  </si>
  <si>
    <t>Ações em atraso (prazo ultrapassado)</t>
  </si>
  <si>
    <t>Ações com prazo ultrapassado e não encerradas</t>
  </si>
  <si>
    <t>Nota: os valores são calculados automaticamente a partir dos dados dos outros separadores.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</si>
</sst>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9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b/>
      <color rgb="FFFFFFFF"/>
      <sz val="11"/>
      <name val="Calibri"/>
    </font>
    <font>
      <b/>
      <sz val="12"/>
      <name val="Calibri"/>
    </font>
    <font>
      <color rgb="FF9ca3af"/>
      <sz val="1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3f4f6"/>
      </patternFill>
    </fill>
    <fill>
      <patternFill patternType="solid">
        <fgColor rgb="FFdbeafe"/>
      </patternFill>
    </fill>
    <fill>
      <patternFill patternType="solid">
        <fgColor rgb="FF16a34a"/>
      </patternFill>
    </fill>
    <fill>
      <patternFill patternType="solid">
        <fgColor rgb="FFdc2626"/>
      </patternFill>
    </fill>
    <fill>
      <patternFill patternType="solid">
        <fgColor rgb="FFf97316"/>
      </patternFill>
    </fill>
    <fill>
      <patternFill patternType="solid">
        <fgColor rgb="FFFEF08A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5" fontId="2" fillId="6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center" vertical="center"/>
    </xf>
    <xf numFmtId="164" fontId="2" fillId="7" borderId="2" xfId="0" applyNumberFormat="1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3" fillId="12" borderId="0" xfId="0" applyFont="1" applyFill="1" applyAlignment="1">
      <alignment horizontal="center"/>
    </xf>
    <xf numFmtId="0" fontId="8" fillId="0" borderId="0" xfId="0" applyFont="1"/>
  </cellXfs>
  <cellStyles count="1">
    <cellStyle name="Normal" xfId="0" builtinId="0"/>
  </cellStyles>
  <dxfs count="11"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1e3a8a"/>
      </font>
      <fill>
        <patternFill patternType="solid">
          <fgColor rgb="FFdbeafe"/>
          <bgColor rgb="FFdbeafe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b/>
        <color rgb="FF374151"/>
      </font>
      <fill>
        <patternFill patternType="solid">
          <fgColor rgb="FFeab308"/>
          <bgColor rgb="FFeab30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5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3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3</v>
      </c>
    </row>
    <row r="16" ht="18" customHeight="1" spans="1:1" x14ac:dyDescent="0.25">
      <c r="A16" s="2" t="s">
        <v>12</v>
      </c>
    </row>
    <row r="17" ht="18" customHeight="1" spans="1:1" x14ac:dyDescent="0.25">
      <c r="A17" s="2" t="s">
        <v>13</v>
      </c>
    </row>
    <row r="18" ht="18" customHeight="1" spans="1:1" x14ac:dyDescent="0.25">
      <c r="A18" s="2" t="s">
        <v>14</v>
      </c>
    </row>
    <row r="19" ht="18" customHeight="1" spans="1:1" x14ac:dyDescent="0.25">
      <c r="A19" s="2" t="s">
        <v>15</v>
      </c>
    </row>
    <row r="20" ht="18" customHeight="1" spans="1:1" x14ac:dyDescent="0.25">
      <c r="A20" s="2" t="s">
        <v>3</v>
      </c>
    </row>
    <row r="21" ht="18" customHeight="1" spans="1:1" x14ac:dyDescent="0.25">
      <c r="A21" s="2" t="s">
        <v>16</v>
      </c>
    </row>
    <row r="22" ht="18" customHeight="1" spans="1:1" x14ac:dyDescent="0.25">
      <c r="A22" s="2" t="s">
        <v>17</v>
      </c>
    </row>
    <row r="23" ht="18" customHeight="1" spans="1:1" x14ac:dyDescent="0.25">
      <c r="A23" s="2" t="s">
        <v>18</v>
      </c>
    </row>
    <row r="24" ht="18" customHeight="1" spans="1:1" x14ac:dyDescent="0.25">
      <c r="A24" s="2" t="s">
        <v>19</v>
      </c>
    </row>
    <row r="25" ht="18" customHeight="1" spans="1:1" x14ac:dyDescent="0.25">
      <c r="A25" s="2" t="s">
        <v>20</v>
      </c>
    </row>
    <row r="26" ht="18" customHeight="1" spans="1:1" x14ac:dyDescent="0.25">
      <c r="A26" s="2" t="s">
        <v>21</v>
      </c>
    </row>
    <row r="27" ht="18" customHeight="1" spans="1:1" x14ac:dyDescent="0.25">
      <c r="A27" s="2" t="s">
        <v>3</v>
      </c>
    </row>
    <row r="28" ht="18" customHeight="1" spans="1:1" x14ac:dyDescent="0.25">
      <c r="A28" s="2" t="s">
        <v>22</v>
      </c>
    </row>
    <row r="29" ht="18" customHeight="1" spans="1:1" x14ac:dyDescent="0.25">
      <c r="A29" s="2" t="s">
        <v>3</v>
      </c>
    </row>
    <row r="30" ht="18" customHeight="1" spans="1:1" x14ac:dyDescent="0.25">
      <c r="A30" s="2" t="s">
        <v>23</v>
      </c>
    </row>
    <row r="32" spans="1:1" x14ac:dyDescent="0.25">
      <c r="A32" s="3" t="s">
        <v>24</v>
      </c>
    </row>
    <row r="33" ht="18" customHeight="1" spans="1:1" x14ac:dyDescent="0.25">
      <c r="A33" s="4" t="s">
        <v>25</v>
      </c>
    </row>
    <row r="34" ht="18" customHeight="1" spans="1:1" x14ac:dyDescent="0.25">
      <c r="A34" s="5" t="s">
        <v>26</v>
      </c>
    </row>
    <row r="35" ht="18" customHeight="1" spans="1:1" x14ac:dyDescent="0.25">
      <c r="A35" s="6" t="s">
        <v>27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4" customWidth="1"/>
    <col min="3" max="3" width="35" customWidth="1"/>
    <col min="4" max="4" width="14" customWidth="1"/>
    <col min="5" max="5" width="12" customWidth="1"/>
    <col min="6" max="6" width="18" customWidth="1"/>
    <col min="7" max="8" width="14" customWidth="1"/>
    <col min="9" max="9" width="25" customWidth="1"/>
    <col min="10" max="10" width="14" customWidth="1"/>
    <col min="11" max="11" width="16" customWidth="1"/>
    <col min="12" max="13" width="30" customWidth="1"/>
  </cols>
  <sheetData>
    <row r="1" ht="42" customHeight="1" spans="1:13" x14ac:dyDescent="0.25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</row>
    <row r="2" ht="30" customHeight="1" spans="1:13" x14ac:dyDescent="0.25">
      <c r="A2" s="8" t="s">
        <v>41</v>
      </c>
      <c r="B2" s="8" t="s">
        <v>42</v>
      </c>
      <c r="C2" s="8" t="s">
        <v>43</v>
      </c>
      <c r="D2" s="9" t="s">
        <v>44</v>
      </c>
      <c r="E2" s="9" t="s">
        <v>45</v>
      </c>
      <c r="F2" s="8" t="s">
        <v>46</v>
      </c>
      <c r="G2" s="10">
        <v>46042</v>
      </c>
      <c r="H2" s="10">
        <v>46067</v>
      </c>
      <c r="I2" s="8" t="s">
        <v>47</v>
      </c>
      <c r="J2" s="11">
        <v>500</v>
      </c>
      <c r="K2" s="9" t="s">
        <v>48</v>
      </c>
      <c r="L2" s="8" t="s">
        <v>49</v>
      </c>
      <c r="M2" s="8" t="s">
        <v>50</v>
      </c>
    </row>
    <row r="3" ht="30" customHeight="1" spans="1:13" x14ac:dyDescent="0.25">
      <c r="A3" s="12" t="s">
        <v>51</v>
      </c>
      <c r="B3" s="12" t="s">
        <v>42</v>
      </c>
      <c r="C3" s="12" t="s">
        <v>52</v>
      </c>
      <c r="D3" s="13" t="s">
        <v>44</v>
      </c>
      <c r="E3" s="13" t="s">
        <v>45</v>
      </c>
      <c r="F3" s="12" t="s">
        <v>46</v>
      </c>
      <c r="G3" s="14">
        <v>46044</v>
      </c>
      <c r="H3" s="14">
        <v>46060</v>
      </c>
      <c r="I3" s="12" t="s">
        <v>53</v>
      </c>
      <c r="J3" s="15">
        <v>0</v>
      </c>
      <c r="K3" s="13" t="s">
        <v>54</v>
      </c>
      <c r="L3" s="12" t="s">
        <v>55</v>
      </c>
      <c r="M3" s="12" t="s">
        <v>56</v>
      </c>
    </row>
    <row r="4" ht="30" customHeight="1" spans="1:13" x14ac:dyDescent="0.25">
      <c r="A4" s="8" t="s">
        <v>57</v>
      </c>
      <c r="B4" s="8" t="s">
        <v>58</v>
      </c>
      <c r="C4" s="8" t="s">
        <v>59</v>
      </c>
      <c r="D4" s="9" t="s">
        <v>44</v>
      </c>
      <c r="E4" s="9" t="s">
        <v>60</v>
      </c>
      <c r="F4" s="8" t="s">
        <v>61</v>
      </c>
      <c r="G4" s="10">
        <v>46054</v>
      </c>
      <c r="H4" s="10">
        <v>46111.95833333333</v>
      </c>
      <c r="I4" s="8" t="s">
        <v>62</v>
      </c>
      <c r="J4" s="11">
        <v>0</v>
      </c>
      <c r="K4" s="9" t="s">
        <v>48</v>
      </c>
      <c r="L4" s="8" t="s">
        <v>63</v>
      </c>
      <c r="M4" s="8" t="s">
        <v>64</v>
      </c>
    </row>
    <row r="5" ht="30" customHeight="1" spans="1:13" x14ac:dyDescent="0.25">
      <c r="A5" s="12" t="s">
        <v>65</v>
      </c>
      <c r="B5" s="12" t="s">
        <v>66</v>
      </c>
      <c r="C5" s="12" t="s">
        <v>67</v>
      </c>
      <c r="D5" s="13" t="s">
        <v>44</v>
      </c>
      <c r="E5" s="13" t="s">
        <v>45</v>
      </c>
      <c r="F5" s="12" t="s">
        <v>68</v>
      </c>
      <c r="G5" s="14">
        <v>46058</v>
      </c>
      <c r="H5" s="14">
        <v>46085</v>
      </c>
      <c r="I5" s="12" t="s">
        <v>69</v>
      </c>
      <c r="J5" s="15">
        <v>800</v>
      </c>
      <c r="K5" s="13" t="s">
        <v>70</v>
      </c>
      <c r="L5" s="12" t="s">
        <v>71</v>
      </c>
      <c r="M5" s="12" t="s">
        <v>72</v>
      </c>
    </row>
    <row r="6" ht="30" customHeight="1" spans="1:13" x14ac:dyDescent="0.25">
      <c r="A6" s="8" t="s">
        <v>73</v>
      </c>
      <c r="B6" s="8" t="s">
        <v>74</v>
      </c>
      <c r="C6" s="8" t="s">
        <v>75</v>
      </c>
      <c r="D6" s="9" t="s">
        <v>44</v>
      </c>
      <c r="E6" s="9" t="s">
        <v>60</v>
      </c>
      <c r="F6" s="8" t="s">
        <v>46</v>
      </c>
      <c r="G6" s="10">
        <v>46082</v>
      </c>
      <c r="H6" s="10">
        <v>46141.95833333333</v>
      </c>
      <c r="I6" s="8" t="s">
        <v>76</v>
      </c>
      <c r="J6" s="11">
        <v>1500</v>
      </c>
      <c r="K6" s="9" t="s">
        <v>70</v>
      </c>
      <c r="L6" s="8" t="s">
        <v>77</v>
      </c>
      <c r="M6" s="8" t="s">
        <v>78</v>
      </c>
    </row>
    <row r="7" ht="30" customHeight="1" spans="1:13" x14ac:dyDescent="0.25">
      <c r="A7" s="12" t="s">
        <v>79</v>
      </c>
      <c r="B7" s="12"/>
      <c r="C7" s="12" t="s">
        <v>80</v>
      </c>
      <c r="D7" s="13" t="s">
        <v>81</v>
      </c>
      <c r="E7" s="13" t="s">
        <v>45</v>
      </c>
      <c r="F7" s="12" t="s">
        <v>46</v>
      </c>
      <c r="G7" s="14">
        <v>46082</v>
      </c>
      <c r="H7" s="14">
        <v>46126.95833333333</v>
      </c>
      <c r="I7" s="12" t="s">
        <v>82</v>
      </c>
      <c r="J7" s="15">
        <v>2400</v>
      </c>
      <c r="K7" s="13" t="s">
        <v>70</v>
      </c>
      <c r="L7" s="12" t="s">
        <v>83</v>
      </c>
      <c r="M7" s="12" t="s">
        <v>84</v>
      </c>
    </row>
    <row r="8" ht="30" customHeight="1" spans="1:11" x14ac:dyDescent="0.25">
      <c r="A8" s="8"/>
      <c r="B8" s="8"/>
      <c r="C8" s="8"/>
      <c r="D8" s="9"/>
      <c r="E8" s="9"/>
      <c r="F8" s="8"/>
      <c r="G8" s="9"/>
      <c r="H8" s="9"/>
      <c r="I8" s="8"/>
      <c r="J8" s="16"/>
      <c r="K8" s="9"/>
    </row>
    <row r="9" ht="30" customHeight="1" spans="1:11" x14ac:dyDescent="0.25">
      <c r="A9" s="12"/>
      <c r="B9" s="12"/>
      <c r="C9" s="12"/>
      <c r="D9" s="13"/>
      <c r="E9" s="13"/>
      <c r="F9" s="12"/>
      <c r="G9" s="13"/>
      <c r="H9" s="13"/>
      <c r="I9" s="12"/>
      <c r="J9" s="17"/>
      <c r="K9" s="13"/>
    </row>
    <row r="10" ht="30" customHeight="1" spans="1:11" x14ac:dyDescent="0.25">
      <c r="A10" s="8"/>
      <c r="B10" s="8"/>
      <c r="C10" s="8"/>
      <c r="D10" s="9"/>
      <c r="E10" s="9"/>
      <c r="F10" s="8"/>
      <c r="G10" s="9"/>
      <c r="H10" s="9"/>
      <c r="I10" s="8"/>
      <c r="J10" s="16"/>
      <c r="K10" s="9"/>
    </row>
    <row r="11" ht="30" customHeight="1" spans="1:11" x14ac:dyDescent="0.25">
      <c r="A11" s="12"/>
      <c r="B11" s="12"/>
      <c r="C11" s="12"/>
      <c r="D11" s="13"/>
      <c r="E11" s="13"/>
      <c r="F11" s="12"/>
      <c r="G11" s="13"/>
      <c r="H11" s="13"/>
      <c r="I11" s="12"/>
      <c r="J11" s="17"/>
      <c r="K11" s="13"/>
    </row>
    <row r="12" ht="30" customHeight="1" spans="1:11" x14ac:dyDescent="0.25">
      <c r="A12" s="8"/>
      <c r="B12" s="8"/>
      <c r="C12" s="8"/>
      <c r="D12" s="9"/>
      <c r="E12" s="9"/>
      <c r="F12" s="8"/>
      <c r="G12" s="9"/>
      <c r="H12" s="9"/>
      <c r="I12" s="8"/>
      <c r="J12" s="16"/>
      <c r="K12" s="9"/>
    </row>
    <row r="13" ht="30" customHeight="1" spans="1:11" x14ac:dyDescent="0.25">
      <c r="A13" s="12"/>
      <c r="B13" s="12"/>
      <c r="C13" s="12"/>
      <c r="D13" s="13"/>
      <c r="E13" s="13"/>
      <c r="F13" s="12"/>
      <c r="G13" s="13"/>
      <c r="H13" s="13"/>
      <c r="I13" s="12"/>
      <c r="J13" s="17"/>
      <c r="K13" s="13"/>
    </row>
    <row r="14" ht="30" customHeight="1" spans="1:11" x14ac:dyDescent="0.25">
      <c r="A14" s="8"/>
      <c r="B14" s="8"/>
      <c r="C14" s="8"/>
      <c r="D14" s="9"/>
      <c r="E14" s="9"/>
      <c r="F14" s="8"/>
      <c r="G14" s="9"/>
      <c r="H14" s="9"/>
      <c r="I14" s="8"/>
      <c r="J14" s="16"/>
      <c r="K14" s="9"/>
    </row>
    <row r="15" ht="30" customHeight="1" spans="1:11" x14ac:dyDescent="0.25">
      <c r="A15" s="12"/>
      <c r="B15" s="12"/>
      <c r="C15" s="12"/>
      <c r="D15" s="13"/>
      <c r="E15" s="13"/>
      <c r="F15" s="12"/>
      <c r="G15" s="13"/>
      <c r="H15" s="13"/>
      <c r="I15" s="12"/>
      <c r="J15" s="17"/>
      <c r="K15" s="13"/>
    </row>
    <row r="16" ht="30" customHeight="1" spans="1:11" x14ac:dyDescent="0.25">
      <c r="A16" s="8"/>
      <c r="B16" s="8"/>
      <c r="C16" s="8"/>
      <c r="D16" s="9"/>
      <c r="E16" s="9"/>
      <c r="F16" s="8"/>
      <c r="G16" s="9"/>
      <c r="H16" s="9"/>
      <c r="I16" s="8"/>
      <c r="J16" s="16"/>
      <c r="K16" s="9"/>
    </row>
    <row r="17" ht="30" customHeight="1" spans="1:11" x14ac:dyDescent="0.25">
      <c r="A17" s="12"/>
      <c r="B17" s="12"/>
      <c r="C17" s="12"/>
      <c r="D17" s="13"/>
      <c r="E17" s="13"/>
      <c r="F17" s="12"/>
      <c r="G17" s="13"/>
      <c r="H17" s="13"/>
      <c r="I17" s="12"/>
      <c r="J17" s="17"/>
      <c r="K17" s="13"/>
    </row>
    <row r="18" ht="30" customHeight="1" spans="1:11" x14ac:dyDescent="0.25">
      <c r="A18" s="8"/>
      <c r="B18" s="8"/>
      <c r="C18" s="8"/>
      <c r="D18" s="9"/>
      <c r="E18" s="9"/>
      <c r="F18" s="8"/>
      <c r="G18" s="9"/>
      <c r="H18" s="9"/>
      <c r="I18" s="8"/>
      <c r="J18" s="16"/>
      <c r="K18" s="9"/>
    </row>
    <row r="19" ht="30" customHeight="1" spans="1:11" x14ac:dyDescent="0.25">
      <c r="A19" s="12"/>
      <c r="B19" s="12"/>
      <c r="C19" s="12"/>
      <c r="D19" s="13"/>
      <c r="E19" s="13"/>
      <c r="F19" s="12"/>
      <c r="G19" s="13"/>
      <c r="H19" s="13"/>
      <c r="I19" s="12"/>
      <c r="J19" s="17"/>
      <c r="K19" s="13"/>
    </row>
    <row r="20" ht="30" customHeight="1" spans="1:11" x14ac:dyDescent="0.25">
      <c r="A20" s="8"/>
      <c r="B20" s="8"/>
      <c r="C20" s="8"/>
      <c r="D20" s="9"/>
      <c r="E20" s="9"/>
      <c r="F20" s="8"/>
      <c r="G20" s="9"/>
      <c r="H20" s="9"/>
      <c r="I20" s="8"/>
      <c r="J20" s="16"/>
      <c r="K20" s="9"/>
    </row>
    <row r="21" ht="30" customHeight="1" spans="1:11" x14ac:dyDescent="0.25">
      <c r="A21" s="12"/>
      <c r="B21" s="12"/>
      <c r="C21" s="12"/>
      <c r="D21" s="13"/>
      <c r="E21" s="13"/>
      <c r="F21" s="12"/>
      <c r="G21" s="13"/>
      <c r="H21" s="13"/>
      <c r="I21" s="12"/>
      <c r="J21" s="17"/>
      <c r="K21" s="13"/>
    </row>
    <row r="22" ht="30" customHeight="1" spans="1:11" x14ac:dyDescent="0.25">
      <c r="A22" s="8"/>
      <c r="B22" s="8"/>
      <c r="C22" s="8"/>
      <c r="D22" s="9"/>
      <c r="E22" s="9"/>
      <c r="F22" s="8"/>
      <c r="G22" s="9"/>
      <c r="H22" s="9"/>
      <c r="I22" s="8"/>
      <c r="J22" s="16"/>
      <c r="K22" s="9"/>
    </row>
    <row r="23" ht="30" customHeight="1" spans="1:11" x14ac:dyDescent="0.25">
      <c r="A23" s="12"/>
      <c r="B23" s="12"/>
      <c r="C23" s="12"/>
      <c r="D23" s="13"/>
      <c r="E23" s="13"/>
      <c r="F23" s="12"/>
      <c r="G23" s="13"/>
      <c r="H23" s="13"/>
      <c r="I23" s="12"/>
      <c r="J23" s="17"/>
      <c r="K23" s="13"/>
    </row>
    <row r="24" ht="30" customHeight="1" spans="1:11" x14ac:dyDescent="0.25">
      <c r="A24" s="8"/>
      <c r="B24" s="8"/>
      <c r="C24" s="8"/>
      <c r="D24" s="9"/>
      <c r="E24" s="9"/>
      <c r="F24" s="8"/>
      <c r="G24" s="9"/>
      <c r="H24" s="9"/>
      <c r="I24" s="8"/>
      <c r="J24" s="16"/>
      <c r="K24" s="9"/>
    </row>
    <row r="25" ht="30" customHeight="1" spans="1:11" x14ac:dyDescent="0.25">
      <c r="A25" s="12"/>
      <c r="B25" s="12"/>
      <c r="C25" s="12"/>
      <c r="D25" s="13"/>
      <c r="E25" s="13"/>
      <c r="F25" s="12"/>
      <c r="G25" s="13"/>
      <c r="H25" s="13"/>
      <c r="I25" s="12"/>
      <c r="J25" s="17"/>
      <c r="K25" s="13"/>
    </row>
    <row r="26" ht="30" customHeight="1" spans="1:11" x14ac:dyDescent="0.25">
      <c r="A26" s="8"/>
      <c r="B26" s="8"/>
      <c r="C26" s="8"/>
      <c r="D26" s="9"/>
      <c r="E26" s="9"/>
      <c r="F26" s="8"/>
      <c r="G26" s="9"/>
      <c r="H26" s="9"/>
      <c r="I26" s="8"/>
      <c r="J26" s="16"/>
      <c r="K26" s="9"/>
    </row>
    <row r="27" ht="30" customHeight="1" spans="1:11" x14ac:dyDescent="0.25">
      <c r="A27" s="12"/>
      <c r="B27" s="12"/>
      <c r="C27" s="12"/>
      <c r="D27" s="13"/>
      <c r="E27" s="13"/>
      <c r="F27" s="12"/>
      <c r="G27" s="13"/>
      <c r="H27" s="13"/>
      <c r="I27" s="12"/>
      <c r="J27" s="17"/>
      <c r="K27" s="13"/>
    </row>
    <row r="28" ht="30" customHeight="1" spans="1:11" x14ac:dyDescent="0.25">
      <c r="A28" s="8"/>
      <c r="B28" s="8"/>
      <c r="C28" s="8"/>
      <c r="D28" s="9"/>
      <c r="E28" s="9"/>
      <c r="F28" s="8"/>
      <c r="G28" s="9"/>
      <c r="H28" s="9"/>
      <c r="I28" s="8"/>
      <c r="J28" s="16"/>
      <c r="K28" s="9"/>
    </row>
    <row r="29" ht="30" customHeight="1" spans="1:11" x14ac:dyDescent="0.25">
      <c r="A29" s="12"/>
      <c r="B29" s="12"/>
      <c r="C29" s="12"/>
      <c r="D29" s="13"/>
      <c r="E29" s="13"/>
      <c r="F29" s="12"/>
      <c r="G29" s="13"/>
      <c r="H29" s="13"/>
      <c r="I29" s="12"/>
      <c r="J29" s="17"/>
      <c r="K29" s="13"/>
    </row>
    <row r="30" ht="30" customHeight="1" spans="1:11" x14ac:dyDescent="0.25">
      <c r="A30" s="8"/>
      <c r="B30" s="8"/>
      <c r="C30" s="8"/>
      <c r="D30" s="9"/>
      <c r="E30" s="9"/>
      <c r="F30" s="8"/>
      <c r="G30" s="9"/>
      <c r="H30" s="9"/>
      <c r="I30" s="8"/>
      <c r="J30" s="16"/>
      <c r="K30" s="9"/>
    </row>
    <row r="31" ht="30" customHeight="1" spans="1:11" x14ac:dyDescent="0.25">
      <c r="A31" s="12"/>
      <c r="B31" s="12"/>
      <c r="C31" s="12"/>
      <c r="D31" s="13"/>
      <c r="E31" s="13"/>
      <c r="F31" s="12"/>
      <c r="G31" s="13"/>
      <c r="H31" s="13"/>
      <c r="I31" s="12"/>
      <c r="J31" s="17"/>
      <c r="K31" s="13"/>
    </row>
    <row r="32" ht="30" customHeight="1" spans="1:11" x14ac:dyDescent="0.25">
      <c r="A32" s="8"/>
      <c r="B32" s="8"/>
      <c r="C32" s="8"/>
      <c r="D32" s="9"/>
      <c r="E32" s="9"/>
      <c r="F32" s="8"/>
      <c r="G32" s="9"/>
      <c r="H32" s="9"/>
      <c r="I32" s="8"/>
      <c r="J32" s="16"/>
      <c r="K32" s="9"/>
    </row>
  </sheetData>
  <conditionalFormatting sqref="E2:E32">
    <cfRule type="containsText" dxfId="0" priority="1">
      <formula>NOT(ISERROR(SEARCH("Alta",E2)))</formula>
    </cfRule>
  </conditionalFormatting>
  <conditionalFormatting sqref="E2:E32">
    <cfRule type="containsText" dxfId="1" priority="2">
      <formula>NOT(ISERROR(SEARCH("Média",E2)))</formula>
    </cfRule>
  </conditionalFormatting>
  <conditionalFormatting sqref="E2:E32">
    <cfRule type="containsText" dxfId="2" priority="3">
      <formula>NOT(ISERROR(SEARCH("Baixa",E2)))</formula>
    </cfRule>
  </conditionalFormatting>
  <conditionalFormatting sqref="K2:K32">
    <cfRule type="containsText" dxfId="3" priority="4">
      <formula>NOT(ISERROR(SEARCH("Eficaz",K2)))</formula>
    </cfRule>
  </conditionalFormatting>
  <conditionalFormatting sqref="K2:K32">
    <cfRule type="containsText" dxfId="4" priority="5">
      <formula>NOT(ISERROR(SEARCH("Ineficaz",K2)))</formula>
    </cfRule>
  </conditionalFormatting>
  <conditionalFormatting sqref="K2:K32">
    <cfRule type="containsText" dxfId="5" priority="6">
      <formula>NOT(ISERROR(SEARCH("Concluída",K2)))</formula>
    </cfRule>
  </conditionalFormatting>
  <conditionalFormatting sqref="H2:H32">
    <cfRule type="expression" dxfId="6" priority="7">
      <formula>AND(H2&lt;TODAY(),H2&lt;&gt;"",K2&lt;&gt;"Eficaz",K2&lt;&gt;"Verificada",K2&lt;&gt;"Cancelada")</formula>
    </cfRule>
  </conditionalFormatting>
  <dataValidations count="6">
    <dataValidation type="list" allowBlank="1" showErrorMessage="1" errorStyle="warning" errorTitle="Valor inválido" error="Por favor seleccione um valor da lista." sqref="D10:D32">
      <formula1>"Corretiva,Preventiva,Melhoria"</formula1>
    </dataValidation>
    <dataValidation type="list" allowBlank="1" showErrorMessage="1" errorStyle="warning" errorTitle="Valor inválido" error="Por favor seleccione um valor da lista." sqref="D2:D32">
      <formula1>"Corretiva,Preventiva,Melhoria"</formula1>
    </dataValidation>
    <dataValidation type="list" allowBlank="1" showErrorMessage="1" errorStyle="warning" errorTitle="Valor inválido" error="Por favor seleccione um valor da lista." sqref="E10:E32">
      <formula1>"Alta,Média,Baixa"</formula1>
    </dataValidation>
    <dataValidation type="list" allowBlank="1" showErrorMessage="1" errorStyle="warning" errorTitle="Valor inválido" error="Por favor seleccione um valor da lista." sqref="E2:E32">
      <formula1>"Alta,Média,Baixa"</formula1>
    </dataValidation>
    <dataValidation type="list" allowBlank="1" showErrorMessage="1" errorStyle="warning" errorTitle="Valor inválido" error="Por favor seleccione um valor da lista." sqref="K10:K32">
      <formula1>"Pendente,Em curso,Concluída,Em verificação,Verificada,Eficaz,Ineficaz,Cancelada"</formula1>
    </dataValidation>
    <dataValidation type="list" allowBlank="1" showErrorMessage="1" errorStyle="warning" errorTitle="Valor inválido" error="Por favor seleccione um valor da lista." sqref="K2:K32">
      <formula1>"Pendente,Em curso,Concluída,Em verificação,Verificada,Eficaz,Ineficaz,Cancelada"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organização]&amp;R&amp;"Calibri"&amp;10&amp;KA0A0A0Plano de ações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16" customWidth="1"/>
    <col min="3" max="3" width="22" customWidth="1"/>
    <col min="4" max="4" width="24" customWidth="1"/>
    <col min="5" max="5" width="40" customWidth="1"/>
    <col min="6" max="6" width="18" customWidth="1"/>
    <col min="7" max="7" width="14" customWidth="1"/>
  </cols>
  <sheetData>
    <row r="1" ht="36" customHeight="1" spans="1:7" x14ac:dyDescent="0.25">
      <c r="A1" s="7" t="s">
        <v>85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</row>
    <row r="2" ht="28" customHeight="1" spans="1:7" x14ac:dyDescent="0.25">
      <c r="A2" s="8" t="s">
        <v>51</v>
      </c>
      <c r="B2" s="10">
        <v>46061</v>
      </c>
      <c r="C2" s="8" t="s">
        <v>92</v>
      </c>
      <c r="D2" s="9" t="s">
        <v>93</v>
      </c>
      <c r="E2" s="8" t="s">
        <v>94</v>
      </c>
      <c r="F2" s="9" t="s">
        <v>95</v>
      </c>
      <c r="G2" s="18"/>
    </row>
    <row r="3" ht="28" customHeight="1" spans="1:7" x14ac:dyDescent="0.25">
      <c r="A3" s="12" t="s">
        <v>41</v>
      </c>
      <c r="B3" s="14">
        <v>46082</v>
      </c>
      <c r="C3" s="12" t="s">
        <v>96</v>
      </c>
      <c r="D3" s="13" t="s">
        <v>97</v>
      </c>
      <c r="E3" s="12" t="s">
        <v>98</v>
      </c>
      <c r="F3" s="13" t="s">
        <v>99</v>
      </c>
      <c r="G3" s="13" t="s">
        <v>100</v>
      </c>
    </row>
    <row r="4" ht="28" customHeight="1" spans="1:7" x14ac:dyDescent="0.25">
      <c r="A4" s="8"/>
      <c r="B4" s="9"/>
      <c r="C4" s="8"/>
      <c r="D4" s="9"/>
      <c r="E4" s="8"/>
      <c r="F4" s="9"/>
      <c r="G4" s="18"/>
    </row>
    <row r="5" ht="28" customHeight="1" spans="1:7" x14ac:dyDescent="0.25">
      <c r="A5" s="12"/>
      <c r="B5" s="13"/>
      <c r="C5" s="12"/>
      <c r="D5" s="13"/>
      <c r="E5" s="12"/>
      <c r="F5" s="13"/>
      <c r="G5" s="18"/>
    </row>
    <row r="6" ht="28" customHeight="1" spans="1:7" x14ac:dyDescent="0.25">
      <c r="A6" s="8"/>
      <c r="B6" s="9"/>
      <c r="C6" s="8"/>
      <c r="D6" s="9"/>
      <c r="E6" s="8"/>
      <c r="F6" s="9"/>
      <c r="G6" s="18"/>
    </row>
    <row r="7" ht="28" customHeight="1" spans="1:7" x14ac:dyDescent="0.25">
      <c r="A7" s="12"/>
      <c r="B7" s="13"/>
      <c r="C7" s="12"/>
      <c r="D7" s="13"/>
      <c r="E7" s="12"/>
      <c r="F7" s="13"/>
      <c r="G7" s="18"/>
    </row>
    <row r="8" ht="28" customHeight="1" spans="1:7" x14ac:dyDescent="0.25">
      <c r="A8" s="8"/>
      <c r="B8" s="9"/>
      <c r="C8" s="8"/>
      <c r="D8" s="9"/>
      <c r="E8" s="8"/>
      <c r="F8" s="9"/>
      <c r="G8" s="18"/>
    </row>
    <row r="9" ht="28" customHeight="1" spans="1:7" x14ac:dyDescent="0.25">
      <c r="A9" s="12"/>
      <c r="B9" s="13"/>
      <c r="C9" s="12"/>
      <c r="D9" s="13"/>
      <c r="E9" s="12"/>
      <c r="F9" s="13"/>
      <c r="G9" s="18"/>
    </row>
    <row r="10" ht="28" customHeight="1" spans="1:7" x14ac:dyDescent="0.25">
      <c r="A10" s="8"/>
      <c r="B10" s="9"/>
      <c r="C10" s="8"/>
      <c r="D10" s="9"/>
      <c r="E10" s="8"/>
      <c r="F10" s="9"/>
      <c r="G10" s="18"/>
    </row>
    <row r="11" ht="28" customHeight="1" spans="1:7" x14ac:dyDescent="0.25">
      <c r="A11" s="12"/>
      <c r="B11" s="13"/>
      <c r="C11" s="12"/>
      <c r="D11" s="13"/>
      <c r="E11" s="12"/>
      <c r="F11" s="13"/>
      <c r="G11" s="18"/>
    </row>
    <row r="12" ht="28" customHeight="1" spans="1:7" x14ac:dyDescent="0.25">
      <c r="A12" s="8"/>
      <c r="B12" s="9"/>
      <c r="C12" s="8"/>
      <c r="D12" s="9"/>
      <c r="E12" s="8"/>
      <c r="F12" s="9"/>
      <c r="G12" s="18"/>
    </row>
    <row r="13" ht="28" customHeight="1" spans="1:7" x14ac:dyDescent="0.25">
      <c r="A13" s="12"/>
      <c r="B13" s="13"/>
      <c r="C13" s="12"/>
      <c r="D13" s="13"/>
      <c r="E13" s="12"/>
      <c r="F13" s="13"/>
      <c r="G13" s="18"/>
    </row>
    <row r="14" ht="28" customHeight="1" spans="1:7" x14ac:dyDescent="0.25">
      <c r="A14" s="8"/>
      <c r="B14" s="9"/>
      <c r="C14" s="8"/>
      <c r="D14" s="9"/>
      <c r="E14" s="8"/>
      <c r="F14" s="9"/>
      <c r="G14" s="18"/>
    </row>
    <row r="15" ht="28" customHeight="1" spans="1:7" x14ac:dyDescent="0.25">
      <c r="A15" s="12"/>
      <c r="B15" s="13"/>
      <c r="C15" s="12"/>
      <c r="D15" s="13"/>
      <c r="E15" s="12"/>
      <c r="F15" s="13"/>
      <c r="G15" s="18"/>
    </row>
    <row r="16" ht="28" customHeight="1" spans="1:7" x14ac:dyDescent="0.25">
      <c r="A16" s="8"/>
      <c r="B16" s="9"/>
      <c r="C16" s="8"/>
      <c r="D16" s="9"/>
      <c r="E16" s="8"/>
      <c r="F16" s="9"/>
      <c r="G16" s="18"/>
    </row>
    <row r="17" ht="28" customHeight="1" spans="1:7" x14ac:dyDescent="0.25">
      <c r="A17" s="12"/>
      <c r="B17" s="13"/>
      <c r="C17" s="12"/>
      <c r="D17" s="13"/>
      <c r="E17" s="12"/>
      <c r="F17" s="13"/>
      <c r="G17" s="18"/>
    </row>
    <row r="18" ht="28" customHeight="1" spans="1:7" x14ac:dyDescent="0.25">
      <c r="A18" s="8"/>
      <c r="B18" s="9"/>
      <c r="C18" s="8"/>
      <c r="D18" s="9"/>
      <c r="E18" s="8"/>
      <c r="F18" s="9"/>
      <c r="G18" s="18"/>
    </row>
    <row r="19" ht="28" customHeight="1" spans="1:7" x14ac:dyDescent="0.25">
      <c r="A19" s="12"/>
      <c r="B19" s="13"/>
      <c r="C19" s="12"/>
      <c r="D19" s="13"/>
      <c r="E19" s="12"/>
      <c r="F19" s="13"/>
      <c r="G19" s="18"/>
    </row>
    <row r="20" ht="28" customHeight="1" spans="1:7" x14ac:dyDescent="0.25">
      <c r="A20" s="8"/>
      <c r="B20" s="9"/>
      <c r="C20" s="8"/>
      <c r="D20" s="9"/>
      <c r="E20" s="8"/>
      <c r="F20" s="9"/>
      <c r="G20" s="18"/>
    </row>
    <row r="21" ht="28" customHeight="1" spans="1:7" x14ac:dyDescent="0.25">
      <c r="A21" s="12"/>
      <c r="B21" s="13"/>
      <c r="C21" s="12"/>
      <c r="D21" s="13"/>
      <c r="E21" s="12"/>
      <c r="F21" s="13"/>
      <c r="G21" s="18"/>
    </row>
    <row r="22" ht="28" customHeight="1" spans="1:7" x14ac:dyDescent="0.25">
      <c r="A22" s="8"/>
      <c r="B22" s="9"/>
      <c r="C22" s="8"/>
      <c r="D22" s="9"/>
      <c r="E22" s="8"/>
      <c r="F22" s="9"/>
      <c r="G22" s="18"/>
    </row>
    <row r="23" ht="28" customHeight="1" spans="1:7" x14ac:dyDescent="0.25">
      <c r="A23" s="12"/>
      <c r="B23" s="13"/>
      <c r="C23" s="12"/>
      <c r="D23" s="13"/>
      <c r="E23" s="12"/>
      <c r="F23" s="13"/>
      <c r="G23" s="18"/>
    </row>
    <row r="24" ht="28" customHeight="1" spans="1:7" x14ac:dyDescent="0.25">
      <c r="A24" s="8"/>
      <c r="B24" s="9"/>
      <c r="C24" s="8"/>
      <c r="D24" s="9"/>
      <c r="E24" s="8"/>
      <c r="F24" s="9"/>
      <c r="G24" s="18"/>
    </row>
    <row r="25" ht="28" customHeight="1" spans="1:7" x14ac:dyDescent="0.25">
      <c r="A25" s="12"/>
      <c r="B25" s="13"/>
      <c r="C25" s="12"/>
      <c r="D25" s="13"/>
      <c r="E25" s="12"/>
      <c r="F25" s="13"/>
      <c r="G25" s="18"/>
    </row>
    <row r="26" ht="28" customHeight="1" spans="1:7" x14ac:dyDescent="0.25">
      <c r="A26" s="8"/>
      <c r="B26" s="9"/>
      <c r="C26" s="8"/>
      <c r="D26" s="9"/>
      <c r="E26" s="8"/>
      <c r="F26" s="9"/>
      <c r="G26" s="18"/>
    </row>
    <row r="27" ht="28" customHeight="1" spans="1:7" x14ac:dyDescent="0.25">
      <c r="A27" s="12"/>
      <c r="B27" s="13"/>
      <c r="C27" s="12"/>
      <c r="D27" s="13"/>
      <c r="E27" s="12"/>
      <c r="F27" s="13"/>
      <c r="G27" s="18"/>
    </row>
    <row r="28" ht="28" customHeight="1" spans="1:7" x14ac:dyDescent="0.25">
      <c r="A28" s="8"/>
      <c r="B28" s="9"/>
      <c r="C28" s="8"/>
      <c r="D28" s="9"/>
      <c r="E28" s="8"/>
      <c r="F28" s="9"/>
      <c r="G28" s="18"/>
    </row>
    <row r="29" ht="28" customHeight="1" spans="1:7" x14ac:dyDescent="0.25">
      <c r="A29" s="12"/>
      <c r="B29" s="13"/>
      <c r="C29" s="12"/>
      <c r="D29" s="13"/>
      <c r="E29" s="12"/>
      <c r="F29" s="13"/>
      <c r="G29" s="18"/>
    </row>
    <row r="30" ht="28" customHeight="1" spans="1:7" x14ac:dyDescent="0.25">
      <c r="A30" s="8"/>
      <c r="B30" s="9"/>
      <c r="C30" s="8"/>
      <c r="D30" s="9"/>
      <c r="E30" s="8"/>
      <c r="F30" s="9"/>
      <c r="G30" s="18"/>
    </row>
    <row r="31" ht="28" customHeight="1" spans="1:7" x14ac:dyDescent="0.25">
      <c r="A31" s="12"/>
      <c r="B31" s="13"/>
      <c r="C31" s="12"/>
      <c r="D31" s="13"/>
      <c r="E31" s="12"/>
      <c r="F31" s="13"/>
      <c r="G31" s="18"/>
    </row>
    <row r="32" ht="28" customHeight="1" spans="1:7" x14ac:dyDescent="0.25">
      <c r="A32" s="8"/>
      <c r="B32" s="9"/>
      <c r="C32" s="8"/>
      <c r="D32" s="9"/>
      <c r="E32" s="8"/>
      <c r="F32" s="9"/>
      <c r="G32" s="18"/>
    </row>
    <row r="33" ht="28" customHeight="1" spans="1:7" x14ac:dyDescent="0.25">
      <c r="A33" s="12"/>
      <c r="B33" s="13"/>
      <c r="C33" s="12"/>
      <c r="D33" s="13"/>
      <c r="E33" s="12"/>
      <c r="F33" s="13"/>
      <c r="G33" s="18"/>
    </row>
  </sheetData>
  <conditionalFormatting sqref="D2:D33">
    <cfRule type="containsText" dxfId="7" priority="1">
      <formula>NOT(ISERROR(SEARCH("Eficaz",D2)))</formula>
    </cfRule>
  </conditionalFormatting>
  <conditionalFormatting sqref="D2:D33">
    <cfRule type="containsText" dxfId="8" priority="2">
      <formula>NOT(ISERROR(SEARCH("Ineficaz",D2)))</formula>
    </cfRule>
  </conditionalFormatting>
  <conditionalFormatting sqref="D2:D33">
    <cfRule type="containsText" dxfId="9" priority="3">
      <formula>NOT(ISERROR(SEARCH("Parcialmente eficaz",D2)))</formula>
    </cfRule>
  </conditionalFormatting>
  <conditionalFormatting sqref="F2:F33">
    <cfRule type="containsText" dxfId="10" priority="4">
      <formula>NOT(ISERROR(SEARCH("Sim",F2)))</formula>
    </cfRule>
  </conditionalFormatting>
  <dataValidations count="4">
    <dataValidation type="list" allowBlank="1" showErrorMessage="1" errorStyle="warning" errorTitle="Valor inválido" error="Por favor seleccione um valor da lista." sqref="D10:D33">
      <formula1>"Eficaz,Parcialmente eficaz,Ineficaz"</formula1>
    </dataValidation>
    <dataValidation type="list" allowBlank="1" showErrorMessage="1" errorStyle="warning" errorTitle="Valor inválido" error="Por favor seleccione um valor da lista." sqref="D2:D33">
      <formula1>"Eficaz,Parcialmente eficaz,Ineficaz"</formula1>
    </dataValidation>
    <dataValidation type="list" allowBlank="1" showErrorMessage="1" errorStyle="warning" errorTitle="Valor inválido" error="Por favor seleccione um valor da lista." sqref="F10:F33">
      <formula1>"Sim,Não"</formula1>
    </dataValidation>
    <dataValidation type="list" allowBlank="1" showErrorMessage="1" errorStyle="warning" errorTitle="Valor inválido" error="Por favor seleccione um valor da lista." sqref="F2:F33">
      <formula1>"Sim,Não"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organização]&amp;R&amp;"Calibri"&amp;10&amp;KA0A0A0Acompanhamento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FormatPr defaultRowHeight="15" outlineLevelRow="0" outlineLevelCol="0" x14ac:dyDescent="55"/>
  <cols>
    <col min="1" max="1" width="35" customWidth="1"/>
    <col min="2" max="4" width="18" customWidth="1"/>
  </cols>
  <sheetData>
    <row r="1" ht="32" customHeight="1" spans="1:4" x14ac:dyDescent="0.25">
      <c r="A1" s="19" t="s">
        <v>101</v>
      </c>
      <c r="B1" s="19"/>
      <c r="C1" s="19"/>
      <c r="D1" s="19"/>
    </row>
    <row r="3" ht="22" customHeight="1" spans="1:4" x14ac:dyDescent="0.25">
      <c r="A3" s="20" t="s">
        <v>102</v>
      </c>
      <c r="B3" s="20"/>
      <c r="C3" s="20"/>
      <c r="D3" s="20"/>
    </row>
    <row r="4" ht="20" customHeight="1" spans="1:4" x14ac:dyDescent="0.25">
      <c r="A4" s="21" t="s">
        <v>103</v>
      </c>
      <c r="B4" s="22">
        <f>COUNTIF('Plano de ações'!K2:K32,"Pendente")</f>
      </c>
    </row>
    <row r="5" ht="20" customHeight="1" spans="1:4" x14ac:dyDescent="0.25">
      <c r="A5" s="21" t="s">
        <v>48</v>
      </c>
      <c r="B5" s="22">
        <f>COUNTIF('Plano de ações'!K2:K32,"Em curso")</f>
      </c>
    </row>
    <row r="6" ht="20" customHeight="1" spans="1:4" x14ac:dyDescent="0.25">
      <c r="A6" s="21" t="s">
        <v>104</v>
      </c>
      <c r="B6" s="22">
        <f>COUNTIF('Plano de ações'!K2:K32,"Concluída")</f>
      </c>
    </row>
    <row r="7" ht="20" customHeight="1" spans="1:4" x14ac:dyDescent="0.25">
      <c r="A7" s="21" t="s">
        <v>105</v>
      </c>
      <c r="B7" s="22">
        <f>COUNTIF('Plano de ações'!K2:K32,"Em verificação")</f>
      </c>
    </row>
    <row r="8" ht="20" customHeight="1" spans="1:4" x14ac:dyDescent="0.25">
      <c r="A8" s="21" t="s">
        <v>106</v>
      </c>
      <c r="B8" s="22">
        <f>COUNTIF('Plano de ações'!K2:K32,"Verificada")</f>
      </c>
    </row>
    <row r="9" ht="20" customHeight="1" spans="1:4" x14ac:dyDescent="0.25">
      <c r="A9" s="21" t="s">
        <v>107</v>
      </c>
      <c r="B9" s="23">
        <f>COUNTIF('Plano de ações'!K2:K32,"Eficaz")</f>
      </c>
    </row>
    <row r="10" ht="20" customHeight="1" spans="1:4" x14ac:dyDescent="0.25">
      <c r="A10" s="21" t="s">
        <v>108</v>
      </c>
      <c r="B10" s="24">
        <f>COUNTIF('Plano de ações'!K2:K32,"Ineficaz")</f>
      </c>
    </row>
    <row r="11" ht="20" customHeight="1" spans="1:4" x14ac:dyDescent="0.25">
      <c r="A11" s="21" t="s">
        <v>109</v>
      </c>
      <c r="B11" s="22">
        <f>COUNTIF('Plano de ações'!K2:K32,"Cancelada")</f>
      </c>
    </row>
    <row r="12" ht="20" customHeight="1" spans="1:4" x14ac:dyDescent="0.25">
      <c r="A12" s="21" t="s">
        <v>110</v>
      </c>
      <c r="B12" s="22">
        <f>COUNTA('Plano de ações'!A2:A32)</f>
      </c>
    </row>
    <row r="14" ht="22" customHeight="1" spans="1:4" x14ac:dyDescent="0.25">
      <c r="A14" s="20" t="s">
        <v>111</v>
      </c>
      <c r="B14" s="20"/>
      <c r="C14" s="20"/>
      <c r="D14" s="20"/>
    </row>
    <row r="15" ht="20" customHeight="1" spans="1:4" x14ac:dyDescent="0.25">
      <c r="A15" s="21" t="s">
        <v>45</v>
      </c>
      <c r="B15" s="24">
        <f>COUNTIF('Plano de ações'!E2:E32,"Alta")</f>
      </c>
    </row>
    <row r="16" ht="20" customHeight="1" spans="1:4" x14ac:dyDescent="0.25">
      <c r="A16" s="21" t="s">
        <v>60</v>
      </c>
      <c r="B16" s="25">
        <f>COUNTIF('Plano de ações'!E2:E32,"Média")</f>
      </c>
    </row>
    <row r="17" ht="20" customHeight="1" spans="1:4" x14ac:dyDescent="0.25">
      <c r="A17" s="21" t="s">
        <v>112</v>
      </c>
      <c r="B17" s="22">
        <f>COUNTIF('Plano de ações'!E2:E32,"Baixa")</f>
      </c>
    </row>
    <row r="19" ht="22" customHeight="1" spans="1:4" x14ac:dyDescent="0.25">
      <c r="A19" s="20" t="s">
        <v>113</v>
      </c>
      <c r="B19" s="20"/>
      <c r="C19" s="20"/>
      <c r="D19" s="20"/>
    </row>
    <row r="20" ht="20" customHeight="1" spans="1:4" x14ac:dyDescent="0.25">
      <c r="A20" s="21" t="s">
        <v>114</v>
      </c>
      <c r="B20" s="26">
        <f>COUNTIF('Acompanhamento'!D2:D33,"Eficaz")</f>
      </c>
    </row>
    <row r="21" ht="20" customHeight="1" spans="1:4" x14ac:dyDescent="0.25">
      <c r="A21" s="21" t="s">
        <v>115</v>
      </c>
      <c r="B21" s="26">
        <f>COUNTA('Acompanhamento'!A2:A33)</f>
      </c>
    </row>
    <row r="22" ht="22" customHeight="1" spans="1:4" x14ac:dyDescent="0.25">
      <c r="A22" s="3" t="s">
        <v>116</v>
      </c>
      <c r="B22" s="27">
        <f>IF(B21=0,"",B20/B21)</f>
      </c>
    </row>
    <row r="24" ht="22" customHeight="1" spans="1:4" x14ac:dyDescent="0.25">
      <c r="A24" s="20" t="s">
        <v>117</v>
      </c>
      <c r="B24" s="20"/>
      <c r="C24" s="20"/>
      <c r="D24" s="20"/>
    </row>
    <row r="25" ht="20" customHeight="1" spans="1:4" x14ac:dyDescent="0.25">
      <c r="A25" s="21" t="s">
        <v>118</v>
      </c>
      <c r="B25" s="28">
        <f>COUNTIFS('Plano de ações'!H2:H32,"&lt;"&amp;TODAY(),'Plano de ações'!K2:K32,"&lt;&gt;Eficaz",'Plano de ações'!K2:K32,"&lt;&gt;Verificada",'Plano de ações'!K2:K32,"&lt;&gt;Cancelada")</f>
      </c>
    </row>
    <row r="27" spans="1:4" x14ac:dyDescent="0.25">
      <c r="A27" s="29" t="s">
        <v>119</v>
      </c>
      <c r="B27" s="29"/>
      <c r="C27" s="29"/>
      <c r="D27" s="29"/>
    </row>
  </sheetData>
  <mergeCells count="6">
    <mergeCell ref="A1:D1"/>
    <mergeCell ref="A3:D3"/>
    <mergeCell ref="A14:D14"/>
    <mergeCell ref="A19:D19"/>
    <mergeCell ref="A24:D24"/>
    <mergeCell ref="A27:D27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organização]&amp;R&amp;"Calibri"&amp;10&amp;KA0A0A0Dashboard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Plano de ações</vt:lpstr>
      <vt:lpstr>Acompanhamento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2026-03-18T13:34:02Z</dcterms:created>
  <dcterms:modified xsi:type="dcterms:W3CDTF">2026-03-18T13:34:02Z</dcterms:modified>
</cp:coreProperties>
</file>