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ções" state="visible" r:id="rId4"/>
    <sheet sheetId="2" name="Inventário de ativos" state="visible" r:id="rId5"/>
    <sheet sheetId="3" name="Resumo" state="visible" r:id="rId6"/>
    <sheet sheetId="4" name="Dados de referência" state="visible" r:id="rId7"/>
  </sheets>
  <definedNames>
    <definedName name="_xlnm.Print_Area" localSheetId="0">'Instruções'!$A1:$A50</definedName>
    <definedName name="_xlnm.Print_Area" localSheetId="1">'Inventário de ativos'!$A1:$O51</definedName>
    <definedName name="_xlnm.Print_Area" localSheetId="2">'Resumo'!$A1:$B25</definedName>
    <definedName name="_xlnm.Print_Area" localSheetId="3">'Dados de referência'!$A1:$E15</definedName>
  </definedNames>
  <calcPr calcId="171027"/>
</workbook>
</file>

<file path=xl/sharedStrings.xml><?xml version="1.0" encoding="utf-8"?>
<sst xmlns="http://schemas.openxmlformats.org/spreadsheetml/2006/main" count="124" uniqueCount="92">
  <si>
    <t>Inventário de ativos NIS2 - Instruções</t>
  </si>
  <si>
    <t>Este inventário permite classificar e gerir os ativos críticos da organização, conforme exigido pelo Art. 27.º alínea h) do DL 125/2025.</t>
  </si>
  <si>
    <t/>
  </si>
  <si>
    <t>Tipos de ativos:</t>
  </si>
  <si>
    <t>Hardware: servidores, postos trabalho, equipamentos rede, dispositivos móveis</t>
  </si>
  <si>
    <t>Software: aplicações, sistemas operativos, bases de dados, firmware</t>
  </si>
  <si>
    <t>Dados: bases de dados, ficheiros, backups, logs</t>
  </si>
  <si>
    <t>Rede: firewalls, switches, routers, pontos de acesso</t>
  </si>
  <si>
    <t>Serviço: serviços cloud, SaaS, serviços externalizados</t>
  </si>
  <si>
    <t>Pessoa: colaboradores com funções críticas</t>
  </si>
  <si>
    <t>Instalação: data centers, salas técnicas, instalações físicas</t>
  </si>
  <si>
    <t>Escala CIA (Confidencialidade, Integridade, Disponibilidade):</t>
  </si>
  <si>
    <t>1 - Muito baixo: impacto negligenciável se comprometido</t>
  </si>
  <si>
    <t>2 - Baixo: impacto limitado</t>
  </si>
  <si>
    <t>3 - Médio: impacto significativo</t>
  </si>
  <si>
    <t>4 - Alto: impacto grave</t>
  </si>
  <si>
    <t>5 - Muito alto: impacto catastrófico, pode afetar serviços essenciais</t>
  </si>
  <si>
    <t>A criticidade é calculada automaticamente como o valor máximo de C, I e A.</t>
  </si>
  <si>
    <t>Legenda de cores:</t>
  </si>
  <si>
    <t>Campos obrigatórios</t>
  </si>
  <si>
    <t>Campos calculados (não editar)</t>
  </si>
  <si>
    <t>Campos opcionais</t>
  </si>
  <si>
    <t>ID</t>
  </si>
  <si>
    <t>Nome do ativo</t>
  </si>
  <si>
    <t>Categoria</t>
  </si>
  <si>
    <t>Proprietário</t>
  </si>
  <si>
    <t>Localização</t>
  </si>
  <si>
    <t>Descrição</t>
  </si>
  <si>
    <t>Confidencialidade (1-5)</t>
  </si>
  <si>
    <t>Integridade (1-5)</t>
  </si>
  <si>
    <t>Disponibilidade (1-5)</t>
  </si>
  <si>
    <t>Criticidade</t>
  </si>
  <si>
    <t>RTO (horas)</t>
  </si>
  <si>
    <t>RPO (horas)</t>
  </si>
  <si>
    <t>Medidas de proteção</t>
  </si>
  <si>
    <t>Última revisão</t>
  </si>
  <si>
    <t>Próxima revisão</t>
  </si>
  <si>
    <t>AT-001</t>
  </si>
  <si>
    <t>Servidor principal</t>
  </si>
  <si>
    <t>Hardware</t>
  </si>
  <si>
    <t>Diretor TI</t>
  </si>
  <si>
    <t>Data center</t>
  </si>
  <si>
    <t>Servidor de produção principal</t>
  </si>
  <si>
    <t>Firewall, backup diário, UPS</t>
  </si>
  <si>
    <t>AT-002</t>
  </si>
  <si>
    <t>ERP</t>
  </si>
  <si>
    <t>Software</t>
  </si>
  <si>
    <t>Diretor financeiro</t>
  </si>
  <si>
    <t>Cloud</t>
  </si>
  <si>
    <t>Sistema de gestão empresarial</t>
  </si>
  <si>
    <t>MFA, cifrado, backup</t>
  </si>
  <si>
    <t>AT-003</t>
  </si>
  <si>
    <t>Base dados clientes</t>
  </si>
  <si>
    <t>Dados</t>
  </si>
  <si>
    <t>DPO</t>
  </si>
  <si>
    <t>Dados pessoais de clientes</t>
  </si>
  <si>
    <t>Cifrada, RBAC, backup</t>
  </si>
  <si>
    <t>AT-004</t>
  </si>
  <si>
    <t>Firewall principal</t>
  </si>
  <si>
    <t>Rede</t>
  </si>
  <si>
    <t>Operações TI</t>
  </si>
  <si>
    <t>Firewall perimetral</t>
  </si>
  <si>
    <t>Configuração redundante</t>
  </si>
  <si>
    <t>AT-005</t>
  </si>
  <si>
    <t>Administrador sistemas</t>
  </si>
  <si>
    <t>Pessoa</t>
  </si>
  <si>
    <t>Sede</t>
  </si>
  <si>
    <t>Administrador com acesso privilegiado</t>
  </si>
  <si>
    <t>-</t>
  </si>
  <si>
    <t>Verificação antecedentes</t>
  </si>
  <si>
    <t>Resumo do inventário de ativos</t>
  </si>
  <si>
    <t>Por categoria:</t>
  </si>
  <si>
    <t>Serviço</t>
  </si>
  <si>
    <t>Instalação</t>
  </si>
  <si>
    <t>Por criticidade:</t>
  </si>
  <si>
    <t>Criticidade 5 (Muito alta)</t>
  </si>
  <si>
    <t>Criticidade 4 (Alta)</t>
  </si>
  <si>
    <t>Criticidade 3 (Média)</t>
  </si>
  <si>
    <t>Criticidade 2 (Baixa)</t>
  </si>
  <si>
    <t>Criticidade 1 (Muito baixa)</t>
  </si>
  <si>
    <t>Total de ativos:</t>
  </si>
  <si>
    <t>Categorias</t>
  </si>
  <si>
    <t>Níveis CIA</t>
  </si>
  <si>
    <t>Níveis criticidade</t>
  </si>
  <si>
    <t>1 - Muito baixo: impacto negligenciável</t>
  </si>
  <si>
    <t>5 - Muito alta: ativo crítico; falha tem impacto catastrófico</t>
  </si>
  <si>
    <t>4 - Alta: ativo importante; falha tem impacto grave</t>
  </si>
  <si>
    <t>3 - Média: ativo relevante; falha tem impacto significativo</t>
  </si>
  <si>
    <t>2 - Baixa: ativo com impacto limitado em caso de falha</t>
  </si>
  <si>
    <t>5 - Muito alto: impacto catastrófico</t>
  </si>
  <si>
    <t>1 - Muito baixa: ativo com impacto negligenciável</t>
  </si>
  <si>
    <t>Cores: vermelho=5, laranja=4, amarelo=3, verde-claro=2, verde=1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</si>
</sst>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sz val="11"/>
      <name val="Calibri"/>
    </font>
    <font>
      <b/>
      <sz val="11"/>
      <name val="Calibri"/>
    </font>
    <font>
      <b/>
      <color rgb="FFffffff"/>
      <sz val="11"/>
      <name val="Calibri"/>
    </font>
    <font>
      <b/>
      <color rgb="FF1e3a8a"/>
      <sz val="11"/>
      <name val="Calibri"/>
    </font>
    <font>
      <color rgb="FFFFFFFF"/>
      <sz val="11"/>
      <name val="Calibri"/>
    </font>
    <font>
      <b/>
      <color rgb="FFFFFFFF"/>
      <sz val="11"/>
      <name val="Calibri"/>
    </font>
    <font>
      <color rgb="FF374151"/>
      <sz val="11"/>
      <name val="Calibri"/>
    </font>
    <font>
      <b/>
      <color rgb="FF374151"/>
      <sz val="11"/>
      <name val="Calibri"/>
    </font>
    <font>
      <b/>
      <sz val="12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1e3a8a"/>
      </patternFill>
    </fill>
    <fill>
      <patternFill patternType="solid">
        <fgColor rgb="FFFFFF00"/>
      </patternFill>
    </fill>
    <fill>
      <patternFill patternType="solid">
        <fgColor rgb="FFBFEFFF"/>
      </patternFill>
    </fill>
    <fill>
      <patternFill patternType="solid">
        <fgColor rgb="FFEDEDED"/>
      </patternFill>
    </fill>
    <fill>
      <patternFill patternType="solid">
        <fgColor rgb="FFdbeafe"/>
      </patternFill>
    </fill>
    <fill>
      <patternFill patternType="solid">
        <fgColor rgb="FFdc2626"/>
      </patternFill>
    </fill>
    <fill>
      <patternFill patternType="solid">
        <fgColor rgb="FFf97316"/>
      </patternFill>
    </fill>
    <fill>
      <patternFill patternType="solid">
        <fgColor rgb="FFeab308"/>
      </patternFill>
    </fill>
    <fill>
      <patternFill patternType="solid">
        <fgColor rgb="FF86EFAC"/>
      </patternFill>
    </fill>
    <fill>
      <patternFill patternType="solid">
        <fgColor rgb="FF16a34a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6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0" fontId="6" fillId="7" borderId="0" xfId="0" applyFont="1" applyFill="1"/>
    <xf numFmtId="0" fontId="7" fillId="7" borderId="0" xfId="0" applyFont="1" applyFill="1" applyAlignment="1">
      <alignment horizontal="center"/>
    </xf>
    <xf numFmtId="0" fontId="6" fillId="8" borderId="0" xfId="0" applyFont="1" applyFill="1"/>
    <xf numFmtId="0" fontId="7" fillId="8" borderId="0" xfId="0" applyFont="1" applyFill="1" applyAlignment="1">
      <alignment horizontal="center"/>
    </xf>
    <xf numFmtId="0" fontId="8" fillId="9" borderId="0" xfId="0" applyFont="1" applyFill="1"/>
    <xf numFmtId="0" fontId="9" fillId="9" borderId="0" xfId="0" applyFont="1" applyFill="1" applyAlignment="1">
      <alignment horizontal="center"/>
    </xf>
    <xf numFmtId="0" fontId="8" fillId="10" borderId="0" xfId="0" applyFont="1" applyFill="1"/>
    <xf numFmtId="0" fontId="9" fillId="10" borderId="0" xfId="0" applyFont="1" applyFill="1" applyAlignment="1">
      <alignment horizontal="center"/>
    </xf>
    <xf numFmtId="0" fontId="6" fillId="11" borderId="0" xfId="0" applyFont="1" applyFill="1"/>
    <xf numFmtId="0" fontId="7" fillId="11" borderId="0" xfId="0" applyFont="1" applyFill="1" applyAlignment="1">
      <alignment horizontal="center"/>
    </xf>
    <xf numFmtId="0" fontId="5" fillId="0" borderId="0" xfId="0" applyFont="1"/>
    <xf numFmtId="0" fontId="10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7" borderId="0" xfId="0" applyFont="1" applyFill="1" applyAlignment="1">
      <alignment vertical="center" wrapText="1"/>
    </xf>
    <xf numFmtId="0" fontId="6" fillId="8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0" fontId="8" fillId="10" borderId="0" xfId="0" applyFont="1" applyFill="1" applyAlignment="1">
      <alignment vertical="center" wrapText="1"/>
    </xf>
    <xf numFmtId="0" fontId="6" fillId="11" borderId="0" xfId="0" applyFont="1" applyFill="1" applyAlignment="1">
      <alignment vertical="center" wrapText="1"/>
    </xf>
  </cellXfs>
  <cellStyles count="1">
    <cellStyle name="Normal" xfId="0" builtinId="0"/>
  </cellStyles>
  <dxfs count="5">
    <dxf>
      <font>
        <b/>
        <color rgb="FFFFFFFF"/>
      </font>
      <fill>
        <patternFill patternType="solid">
          <fgColor rgb="FFdc2626"/>
          <bgColor rgb="FFdc2626"/>
        </patternFill>
      </fill>
    </dxf>
    <dxf>
      <font>
        <color rgb="FFFFFFFF"/>
      </font>
      <fill>
        <patternFill patternType="solid">
          <fgColor rgb="FFf97316"/>
          <bgColor rgb="FFf97316"/>
        </patternFill>
      </fill>
    </dxf>
    <dxf>
      <font>
        <color rgb="FF374151"/>
      </font>
      <fill>
        <patternFill patternType="solid">
          <fgColor rgb="FFeab308"/>
          <bgColor rgb="FFeab308"/>
        </patternFill>
      </fill>
    </dxf>
    <dxf>
      <font>
        <color rgb="FF374151"/>
      </font>
      <fill>
        <patternFill patternType="solid">
          <fgColor rgb="FF86EFAC"/>
          <bgColor rgb="FF86EFAC"/>
        </patternFill>
      </fill>
    </dxf>
    <dxf>
      <font>
        <color rgb="FFFFFFFF"/>
      </font>
      <fill>
        <patternFill patternType="solid">
          <fgColor rgb="FF16a34a"/>
          <bgColor rgb="FF16a34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6"/>
  <sheetFormatPr defaultRowHeight="15" outlineLevelRow="0" outlineLevelCol="0" x14ac:dyDescent="55"/>
  <cols>
    <col min="1" max="1" width="80" customWidth="1"/>
  </cols>
  <sheetData>
    <row r="1" ht="32" customHeight="1" spans="1:1" x14ac:dyDescent="0.25">
      <c r="A1" s="1" t="s">
        <v>0</v>
      </c>
    </row>
    <row r="3" ht="18" customHeight="1" spans="1:1" x14ac:dyDescent="0.25">
      <c r="A3" s="2" t="s">
        <v>1</v>
      </c>
    </row>
    <row r="4" ht="18" customHeight="1" spans="1:1" x14ac:dyDescent="0.25">
      <c r="A4" s="2" t="s">
        <v>2</v>
      </c>
    </row>
    <row r="5" ht="18" customHeight="1" spans="1:1" x14ac:dyDescent="0.25">
      <c r="A5" s="2" t="s">
        <v>3</v>
      </c>
    </row>
    <row r="6" ht="18" customHeight="1" spans="1:1" x14ac:dyDescent="0.25">
      <c r="A6" s="2" t="s">
        <v>4</v>
      </c>
    </row>
    <row r="7" ht="18" customHeight="1" spans="1:1" x14ac:dyDescent="0.25">
      <c r="A7" s="2" t="s">
        <v>5</v>
      </c>
    </row>
    <row r="8" ht="18" customHeight="1" spans="1:1" x14ac:dyDescent="0.25">
      <c r="A8" s="2" t="s">
        <v>6</v>
      </c>
    </row>
    <row r="9" ht="18" customHeight="1" spans="1:1" x14ac:dyDescent="0.25">
      <c r="A9" s="2" t="s">
        <v>7</v>
      </c>
    </row>
    <row r="10" ht="18" customHeight="1" spans="1:1" x14ac:dyDescent="0.25">
      <c r="A10" s="2" t="s">
        <v>8</v>
      </c>
    </row>
    <row r="11" ht="18" customHeight="1" spans="1:1" x14ac:dyDescent="0.25">
      <c r="A11" s="2" t="s">
        <v>9</v>
      </c>
    </row>
    <row r="12" ht="18" customHeight="1" spans="1:1" x14ac:dyDescent="0.25">
      <c r="A12" s="2" t="s">
        <v>10</v>
      </c>
    </row>
    <row r="13" ht="18" customHeight="1" spans="1:1" x14ac:dyDescent="0.25">
      <c r="A13" s="2" t="s">
        <v>2</v>
      </c>
    </row>
    <row r="14" ht="18" customHeight="1" spans="1:1" x14ac:dyDescent="0.25">
      <c r="A14" s="2" t="s">
        <v>11</v>
      </c>
    </row>
    <row r="15" ht="18" customHeight="1" spans="1:1" x14ac:dyDescent="0.25">
      <c r="A15" s="2" t="s">
        <v>12</v>
      </c>
    </row>
    <row r="16" ht="18" customHeight="1" spans="1:1" x14ac:dyDescent="0.25">
      <c r="A16" s="2" t="s">
        <v>13</v>
      </c>
    </row>
    <row r="17" ht="18" customHeight="1" spans="1:1" x14ac:dyDescent="0.25">
      <c r="A17" s="2" t="s">
        <v>14</v>
      </c>
    </row>
    <row r="18" ht="18" customHeight="1" spans="1:1" x14ac:dyDescent="0.25">
      <c r="A18" s="2" t="s">
        <v>15</v>
      </c>
    </row>
    <row r="19" ht="18" customHeight="1" spans="1:1" x14ac:dyDescent="0.25">
      <c r="A19" s="2" t="s">
        <v>16</v>
      </c>
    </row>
    <row r="20" ht="18" customHeight="1" spans="1:1" x14ac:dyDescent="0.25">
      <c r="A20" s="2" t="s">
        <v>2</v>
      </c>
    </row>
    <row r="21" ht="18" customHeight="1" spans="1:1" x14ac:dyDescent="0.25">
      <c r="A21" s="2" t="s">
        <v>17</v>
      </c>
    </row>
    <row r="23" spans="1:1" x14ac:dyDescent="0.25">
      <c r="A23" s="3" t="s">
        <v>18</v>
      </c>
    </row>
    <row r="24" ht="18" customHeight="1" spans="1:1" x14ac:dyDescent="0.25">
      <c r="A24" s="4" t="s">
        <v>19</v>
      </c>
    </row>
    <row r="25" ht="18" customHeight="1" spans="1:1" x14ac:dyDescent="0.25">
      <c r="A25" s="5" t="s">
        <v>20</v>
      </c>
    </row>
    <row r="26" ht="18" customHeight="1" spans="1:1" x14ac:dyDescent="0.25">
      <c r="A26" s="6" t="s">
        <v>21</v>
      </c>
    </row>
  </sheetData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organização]&amp;R&amp;"Calibri"&amp;10&amp;KA0A0A0Instruções</oddHeader>
    <oddFooter>&amp;C&amp;"Calibri"&amp;10&amp;KA0A0A0Confidencial  |  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30" customWidth="1"/>
    <col min="3" max="3" width="16" customWidth="1"/>
    <col min="4" max="5" width="20" customWidth="1"/>
    <col min="6" max="6" width="35" customWidth="1"/>
    <col min="7" max="7" width="16" customWidth="1"/>
    <col min="8" max="8" width="14" customWidth="1"/>
    <col min="9" max="9" width="16" customWidth="1"/>
    <col min="10" max="12" width="12" customWidth="1"/>
    <col min="13" max="13" width="30" customWidth="1"/>
    <col min="14" max="15" width="14" customWidth="1"/>
  </cols>
  <sheetData>
    <row r="1" ht="30" customHeight="1" spans="1:15" x14ac:dyDescent="0.25">
      <c r="A1" s="7" t="s">
        <v>22</v>
      </c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28</v>
      </c>
      <c r="H1" s="7" t="s">
        <v>29</v>
      </c>
      <c r="I1" s="7" t="s">
        <v>30</v>
      </c>
      <c r="J1" s="7" t="s">
        <v>31</v>
      </c>
      <c r="K1" s="7" t="s">
        <v>32</v>
      </c>
      <c r="L1" s="7" t="s">
        <v>33</v>
      </c>
      <c r="M1" s="7" t="s">
        <v>34</v>
      </c>
      <c r="N1" s="7" t="s">
        <v>35</v>
      </c>
      <c r="O1" s="7" t="s">
        <v>36</v>
      </c>
    </row>
    <row r="2" spans="1:15" x14ac:dyDescent="0.25">
      <c r="A2" t="s">
        <v>37</v>
      </c>
      <c r="B2" t="s">
        <v>38</v>
      </c>
      <c r="C2" t="s">
        <v>39</v>
      </c>
      <c r="D2" t="s">
        <v>40</v>
      </c>
      <c r="E2" t="s">
        <v>41</v>
      </c>
      <c r="F2" s="8" t="s">
        <v>42</v>
      </c>
      <c r="G2" s="9">
        <v>5</v>
      </c>
      <c r="H2" s="9">
        <v>5</v>
      </c>
      <c r="I2" s="9">
        <v>5</v>
      </c>
      <c r="J2" s="9">
        <f>MAX(G2,H2,I2)</f>
      </c>
      <c r="K2" s="9">
        <v>4</v>
      </c>
      <c r="L2" s="9">
        <v>1</v>
      </c>
      <c r="M2" s="8" t="s">
        <v>43</v>
      </c>
      <c r="N2" t="s">
        <v>2</v>
      </c>
      <c r="O2" t="s">
        <v>2</v>
      </c>
    </row>
    <row r="3" spans="1:15" x14ac:dyDescent="0.25">
      <c r="A3" t="s">
        <v>44</v>
      </c>
      <c r="B3" t="s">
        <v>45</v>
      </c>
      <c r="C3" t="s">
        <v>46</v>
      </c>
      <c r="D3" t="s">
        <v>47</v>
      </c>
      <c r="E3" t="s">
        <v>48</v>
      </c>
      <c r="F3" s="8" t="s">
        <v>49</v>
      </c>
      <c r="G3" s="9">
        <v>4</v>
      </c>
      <c r="H3" s="9">
        <v>5</v>
      </c>
      <c r="I3" s="9">
        <v>4</v>
      </c>
      <c r="J3" s="9">
        <f>MAX(G3,H3,I3)</f>
      </c>
      <c r="K3" s="9">
        <v>8</v>
      </c>
      <c r="L3" s="9">
        <v>4</v>
      </c>
      <c r="M3" s="8" t="s">
        <v>50</v>
      </c>
      <c r="N3" t="s">
        <v>2</v>
      </c>
      <c r="O3" t="s">
        <v>2</v>
      </c>
    </row>
    <row r="4" spans="1:15" x14ac:dyDescent="0.25">
      <c r="A4" t="s">
        <v>51</v>
      </c>
      <c r="B4" t="s">
        <v>52</v>
      </c>
      <c r="C4" t="s">
        <v>53</v>
      </c>
      <c r="D4" t="s">
        <v>54</v>
      </c>
      <c r="E4" t="s">
        <v>41</v>
      </c>
      <c r="F4" s="8" t="s">
        <v>55</v>
      </c>
      <c r="G4" s="9">
        <v>5</v>
      </c>
      <c r="H4" s="9">
        <v>5</v>
      </c>
      <c r="I4" s="9">
        <v>4</v>
      </c>
      <c r="J4" s="9">
        <f>MAX(G4,H4,I4)</f>
      </c>
      <c r="K4" s="9">
        <v>4</v>
      </c>
      <c r="L4" s="9">
        <v>1</v>
      </c>
      <c r="M4" s="8" t="s">
        <v>56</v>
      </c>
      <c r="N4" t="s">
        <v>2</v>
      </c>
      <c r="O4" t="s">
        <v>2</v>
      </c>
    </row>
    <row r="5" spans="1:15" x14ac:dyDescent="0.25">
      <c r="A5" t="s">
        <v>57</v>
      </c>
      <c r="B5" t="s">
        <v>58</v>
      </c>
      <c r="C5" t="s">
        <v>59</v>
      </c>
      <c r="D5" t="s">
        <v>60</v>
      </c>
      <c r="E5" t="s">
        <v>41</v>
      </c>
      <c r="F5" s="8" t="s">
        <v>61</v>
      </c>
      <c r="G5" s="9">
        <v>3</v>
      </c>
      <c r="H5" s="9">
        <v>5</v>
      </c>
      <c r="I5" s="9">
        <v>5</v>
      </c>
      <c r="J5" s="9">
        <f>MAX(G5,H5,I5)</f>
      </c>
      <c r="K5" s="9">
        <v>1</v>
      </c>
      <c r="L5" s="9">
        <v>0</v>
      </c>
      <c r="M5" s="8" t="s">
        <v>62</v>
      </c>
      <c r="N5" t="s">
        <v>2</v>
      </c>
      <c r="O5" t="s">
        <v>2</v>
      </c>
    </row>
    <row r="6" spans="1:15" x14ac:dyDescent="0.25">
      <c r="A6" t="s">
        <v>63</v>
      </c>
      <c r="B6" t="s">
        <v>64</v>
      </c>
      <c r="C6" t="s">
        <v>65</v>
      </c>
      <c r="D6" t="s">
        <v>40</v>
      </c>
      <c r="E6" t="s">
        <v>66</v>
      </c>
      <c r="F6" s="8" t="s">
        <v>67</v>
      </c>
      <c r="G6" s="9">
        <v>4</v>
      </c>
      <c r="H6" s="9">
        <v>4</v>
      </c>
      <c r="I6" s="9">
        <v>3</v>
      </c>
      <c r="J6" s="9">
        <f>MAX(G6,H6,I6)</f>
      </c>
      <c r="K6" s="9" t="s">
        <v>68</v>
      </c>
      <c r="L6" s="9" t="s">
        <v>68</v>
      </c>
      <c r="M6" s="8" t="s">
        <v>69</v>
      </c>
      <c r="N6" t="s">
        <v>2</v>
      </c>
      <c r="O6" t="s">
        <v>2</v>
      </c>
    </row>
    <row r="7" spans="3:10" x14ac:dyDescent="0.25">
      <c r="J7" s="9">
        <f>MAX(G7,H7,I7)</f>
      </c>
    </row>
    <row r="8" spans="3:10" x14ac:dyDescent="0.25">
      <c r="J8" s="9">
        <f>MAX(G8,H8,I8)</f>
      </c>
    </row>
    <row r="9" spans="3:10" x14ac:dyDescent="0.25">
      <c r="J9" s="9">
        <f>MAX(G9,H9,I9)</f>
      </c>
    </row>
    <row r="10" spans="3:10" x14ac:dyDescent="0.25">
      <c r="J10" s="9">
        <f>MAX(G10,H10,I10)</f>
      </c>
    </row>
    <row r="11" spans="3:10" x14ac:dyDescent="0.25">
      <c r="J11" s="9">
        <f>MAX(G11,H11,I11)</f>
      </c>
    </row>
    <row r="12" spans="3:10" x14ac:dyDescent="0.25">
      <c r="J12" s="9">
        <f>MAX(G12,H12,I12)</f>
      </c>
    </row>
    <row r="13" spans="3:10" x14ac:dyDescent="0.25">
      <c r="J13" s="9">
        <f>MAX(G13,H13,I13)</f>
      </c>
    </row>
    <row r="14" spans="3:10" x14ac:dyDescent="0.25">
      <c r="J14" s="9">
        <f>MAX(G14,H14,I14)</f>
      </c>
    </row>
    <row r="15" spans="3:10" x14ac:dyDescent="0.25">
      <c r="J15" s="9">
        <f>MAX(G15,H15,I15)</f>
      </c>
    </row>
    <row r="16" spans="3:10" x14ac:dyDescent="0.25">
      <c r="J16" s="9">
        <f>MAX(G16,H16,I16)</f>
      </c>
    </row>
    <row r="17" spans="3:10" x14ac:dyDescent="0.25">
      <c r="J17" s="9">
        <f>MAX(G17,H17,I17)</f>
      </c>
    </row>
    <row r="18" spans="3:10" x14ac:dyDescent="0.25">
      <c r="J18" s="9">
        <f>MAX(G18,H18,I18)</f>
      </c>
    </row>
    <row r="19" spans="3:10" x14ac:dyDescent="0.25">
      <c r="J19" s="9">
        <f>MAX(G19,H19,I19)</f>
      </c>
    </row>
    <row r="20" spans="3:10" x14ac:dyDescent="0.25">
      <c r="J20" s="9">
        <f>MAX(G20,H20,I20)</f>
      </c>
    </row>
    <row r="21" spans="3:10" x14ac:dyDescent="0.25">
      <c r="J21" s="9">
        <f>MAX(G21,H21,I21)</f>
      </c>
    </row>
    <row r="22" spans="3:10" x14ac:dyDescent="0.25">
      <c r="J22" s="9">
        <f>MAX(G22,H22,I22)</f>
      </c>
    </row>
    <row r="23" spans="3:10" x14ac:dyDescent="0.25">
      <c r="J23" s="9">
        <f>MAX(G23,H23,I23)</f>
      </c>
    </row>
    <row r="24" spans="3:10" x14ac:dyDescent="0.25">
      <c r="J24" s="9">
        <f>MAX(G24,H24,I24)</f>
      </c>
    </row>
    <row r="25" spans="3:10" x14ac:dyDescent="0.25">
      <c r="J25" s="9">
        <f>MAX(G25,H25,I25)</f>
      </c>
    </row>
    <row r="26" spans="3:10" x14ac:dyDescent="0.25">
      <c r="J26" s="9">
        <f>MAX(G26,H26,I26)</f>
      </c>
    </row>
    <row r="27" spans="3:10" x14ac:dyDescent="0.25">
      <c r="J27" s="9">
        <f>MAX(G27,H27,I27)</f>
      </c>
    </row>
    <row r="28" spans="3:10" x14ac:dyDescent="0.25">
      <c r="J28" s="9">
        <f>MAX(G28,H28,I28)</f>
      </c>
    </row>
    <row r="29" spans="3:10" x14ac:dyDescent="0.25">
      <c r="J29" s="9">
        <f>MAX(G29,H29,I29)</f>
      </c>
    </row>
    <row r="30" spans="3:10" x14ac:dyDescent="0.25">
      <c r="J30" s="9">
        <f>MAX(G30,H30,I30)</f>
      </c>
    </row>
    <row r="31" spans="3:10" x14ac:dyDescent="0.25">
      <c r="J31" s="9">
        <f>MAX(G31,H31,I31)</f>
      </c>
    </row>
    <row r="32" spans="3:10" x14ac:dyDescent="0.25">
      <c r="J32" s="9">
        <f>MAX(G32,H32,I32)</f>
      </c>
    </row>
    <row r="33" spans="3:10" x14ac:dyDescent="0.25">
      <c r="J33" s="9">
        <f>MAX(G33,H33,I33)</f>
      </c>
    </row>
    <row r="34" spans="3:10" x14ac:dyDescent="0.25">
      <c r="J34" s="9">
        <f>MAX(G34,H34,I34)</f>
      </c>
    </row>
    <row r="35" spans="3:10" x14ac:dyDescent="0.25">
      <c r="J35" s="9">
        <f>MAX(G35,H35,I35)</f>
      </c>
    </row>
    <row r="36" spans="3:10" x14ac:dyDescent="0.25">
      <c r="J36" s="9">
        <f>MAX(G36,H36,I36)</f>
      </c>
    </row>
    <row r="37" spans="3:10" x14ac:dyDescent="0.25">
      <c r="J37" s="9">
        <f>MAX(G37,H37,I37)</f>
      </c>
    </row>
    <row r="38" spans="3:10" x14ac:dyDescent="0.25">
      <c r="J38" s="9">
        <f>MAX(G38,H38,I38)</f>
      </c>
    </row>
    <row r="39" spans="3:10" x14ac:dyDescent="0.25">
      <c r="J39" s="9">
        <f>MAX(G39,H39,I39)</f>
      </c>
    </row>
    <row r="40" spans="3:10" x14ac:dyDescent="0.25">
      <c r="J40" s="9">
        <f>MAX(G40,H40,I40)</f>
      </c>
    </row>
    <row r="41" spans="3:10" x14ac:dyDescent="0.25">
      <c r="J41" s="9">
        <f>MAX(G41,H41,I41)</f>
      </c>
    </row>
    <row r="42" spans="3:10" x14ac:dyDescent="0.25">
      <c r="J42" s="9">
        <f>MAX(G42,H42,I42)</f>
      </c>
    </row>
    <row r="43" spans="3:10" x14ac:dyDescent="0.25">
      <c r="J43" s="9">
        <f>MAX(G43,H43,I43)</f>
      </c>
    </row>
    <row r="44" spans="3:10" x14ac:dyDescent="0.25">
      <c r="J44" s="9">
        <f>MAX(G44,H44,I44)</f>
      </c>
    </row>
    <row r="45" spans="3:10" x14ac:dyDescent="0.25">
      <c r="J45" s="9">
        <f>MAX(G45,H45,I45)</f>
      </c>
    </row>
    <row r="46" spans="3:10" x14ac:dyDescent="0.25">
      <c r="J46" s="9">
        <f>MAX(G46,H46,I46)</f>
      </c>
    </row>
    <row r="47" spans="3:10" x14ac:dyDescent="0.25">
      <c r="J47" s="9">
        <f>MAX(G47,H47,I47)</f>
      </c>
    </row>
    <row r="48" spans="3:10" x14ac:dyDescent="0.25">
      <c r="J48" s="9">
        <f>MAX(G48,H48,I48)</f>
      </c>
    </row>
    <row r="49" spans="3:10" x14ac:dyDescent="0.25">
      <c r="J49" s="9">
        <f>MAX(G49,H49,I49)</f>
      </c>
    </row>
    <row r="50" spans="3:10" x14ac:dyDescent="0.25">
      <c r="J50" s="9">
        <f>MAX(G50,H50,I50)</f>
      </c>
    </row>
    <row r="51" spans="3:10" x14ac:dyDescent="0.25">
      <c r="J51" s="9">
        <f>MAX(G51,H51,I51)</f>
      </c>
    </row>
  </sheetData>
  <conditionalFormatting sqref="J2:J51">
    <cfRule type="cellIs" dxfId="0" priority="1" operator="equal">
      <formula>5</formula>
    </cfRule>
  </conditionalFormatting>
  <conditionalFormatting sqref="J2:J51">
    <cfRule type="cellIs" dxfId="1" priority="2" operator="equal">
      <formula>4</formula>
    </cfRule>
  </conditionalFormatting>
  <conditionalFormatting sqref="J2:J51">
    <cfRule type="cellIs" dxfId="2" priority="3" operator="equal">
      <formula>3</formula>
    </cfRule>
  </conditionalFormatting>
  <conditionalFormatting sqref="J2:J51">
    <cfRule type="cellIs" dxfId="3" priority="4" operator="equal">
      <formula>2</formula>
    </cfRule>
  </conditionalFormatting>
  <conditionalFormatting sqref="J2:J51">
    <cfRule type="cellIs" dxfId="4" priority="5" operator="equal">
      <formula>1</formula>
    </cfRule>
  </conditionalFormatting>
  <dataValidations count="4">
    <dataValidation type="list" allowBlank="1" showErrorMessage="1" errorStyle="warning" errorTitle="Valor inválido" error="Por favor seleccione um valor da lista." sqref="C10:C51">
      <formula1>"Hardware,Software,Dados,Rede,Serviço,Pessoa,Instalação"</formula1>
    </dataValidation>
    <dataValidation type="list" allowBlank="1" showErrorMessage="1" errorStyle="warning" errorTitle="Valor inválido" error="Por favor seleccione um valor da lista." sqref="C2:C51">
      <formula1>"Hardware,Software,Dados,Rede,Serviço,Pessoa,Instalação"</formula1>
    </dataValidation>
    <dataValidation type="list" allowBlank="1" showErrorMessage="1" errorStyle="warning" errorTitle="Valor inválido" error="Por favor seleccione um valor da lista." sqref="G10:I51">
      <formula1>"1,2,3,4,5"</formula1>
    </dataValidation>
    <dataValidation type="list" allowBlank="1" showErrorMessage="1" errorStyle="warning" errorTitle="Valor inválido" error="Por favor seleccione um valor da lista." sqref="G2:I51">
      <formula1>"1,2,3,4,5"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organização]&amp;R&amp;"Calibri"&amp;10&amp;KA0A0A0Inventário de ativos</oddHeader>
    <oddFooter>&amp;C&amp;"Calibri"&amp;10&amp;KA0A0A0Confidencial  |  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9"/>
  <sheetFormatPr defaultRowHeight="15" outlineLevelRow="0" outlineLevelCol="0" x14ac:dyDescent="55"/>
  <cols>
    <col min="1" max="1" width="30" customWidth="1"/>
    <col min="2" max="2" width="14" customWidth="1"/>
  </cols>
  <sheetData>
    <row r="1" ht="32" customHeight="1" spans="1:2" x14ac:dyDescent="0.25">
      <c r="A1" s="10" t="s">
        <v>70</v>
      </c>
      <c r="B1" s="10"/>
    </row>
    <row r="3" ht="20" customHeight="1" spans="1:2" x14ac:dyDescent="0.25">
      <c r="A3" s="11" t="s">
        <v>71</v>
      </c>
      <c r="B3" s="11"/>
    </row>
    <row r="4" ht="18" customHeight="1" spans="1:2" x14ac:dyDescent="0.25">
      <c r="A4" s="12" t="s">
        <v>39</v>
      </c>
      <c r="B4" s="13">
        <f>COUNTIF('Inventário de ativos'!C:C,"Hardware")</f>
      </c>
    </row>
    <row r="5" ht="18" customHeight="1" spans="1:2" x14ac:dyDescent="0.25">
      <c r="A5" s="12" t="s">
        <v>46</v>
      </c>
      <c r="B5" s="13">
        <f>COUNTIF('Inventário de ativos'!C:C,"Software")</f>
      </c>
    </row>
    <row r="6" ht="18" customHeight="1" spans="1:2" x14ac:dyDescent="0.25">
      <c r="A6" s="12" t="s">
        <v>53</v>
      </c>
      <c r="B6" s="13">
        <f>COUNTIF('Inventário de ativos'!C:C,"Dados")</f>
      </c>
    </row>
    <row r="7" ht="18" customHeight="1" spans="1:2" x14ac:dyDescent="0.25">
      <c r="A7" s="12" t="s">
        <v>59</v>
      </c>
      <c r="B7" s="13">
        <f>COUNTIF('Inventário de ativos'!C:C,"Rede")</f>
      </c>
    </row>
    <row r="8" ht="18" customHeight="1" spans="1:2" x14ac:dyDescent="0.25">
      <c r="A8" s="12" t="s">
        <v>72</v>
      </c>
      <c r="B8" s="13">
        <f>COUNTIF('Inventário de ativos'!C:C,"Serviço")</f>
      </c>
    </row>
    <row r="9" ht="18" customHeight="1" spans="1:2" x14ac:dyDescent="0.25">
      <c r="A9" s="12" t="s">
        <v>65</v>
      </c>
      <c r="B9" s="13">
        <f>COUNTIF('Inventário de ativos'!C:C,"Pessoa")</f>
      </c>
    </row>
    <row r="10" ht="18" customHeight="1" spans="1:2" x14ac:dyDescent="0.25">
      <c r="A10" s="12" t="s">
        <v>73</v>
      </c>
      <c r="B10" s="13">
        <f>COUNTIF('Inventário de ativos'!C:C,"Instalação")</f>
      </c>
    </row>
    <row r="12" ht="20" customHeight="1" spans="1:2" x14ac:dyDescent="0.25">
      <c r="A12" s="11" t="s">
        <v>74</v>
      </c>
      <c r="B12" s="11"/>
    </row>
    <row r="13" ht="18" customHeight="1" spans="1:2" x14ac:dyDescent="0.25">
      <c r="A13" s="14" t="s">
        <v>75</v>
      </c>
      <c r="B13" s="15">
        <f>COUNTIF('Inventário de ativos'!J:J,5)</f>
      </c>
    </row>
    <row r="14" ht="18" customHeight="1" spans="1:2" x14ac:dyDescent="0.25">
      <c r="A14" s="16" t="s">
        <v>76</v>
      </c>
      <c r="B14" s="17">
        <f>COUNTIF('Inventário de ativos'!J:J,4)</f>
      </c>
    </row>
    <row r="15" ht="18" customHeight="1" spans="1:2" x14ac:dyDescent="0.25">
      <c r="A15" s="18" t="s">
        <v>77</v>
      </c>
      <c r="B15" s="19">
        <f>COUNTIF('Inventário de ativos'!J:J,3)</f>
      </c>
    </row>
    <row r="16" ht="18" customHeight="1" spans="1:2" x14ac:dyDescent="0.25">
      <c r="A16" s="20" t="s">
        <v>78</v>
      </c>
      <c r="B16" s="21">
        <f>COUNTIF('Inventário de ativos'!J:J,2)</f>
      </c>
    </row>
    <row r="17" ht="18" customHeight="1" spans="1:2" x14ac:dyDescent="0.25">
      <c r="A17" s="22" t="s">
        <v>79</v>
      </c>
      <c r="B17" s="23">
        <f>COUNTIF('Inventário de ativos'!J:J,1)</f>
      </c>
    </row>
    <row r="19" ht="20" customHeight="1" spans="1:2" x14ac:dyDescent="0.25">
      <c r="A19" s="24" t="s">
        <v>80</v>
      </c>
      <c r="B19" s="25">
        <f>COUNTA('Inventário de ativos'!A2:A51)</f>
      </c>
    </row>
  </sheetData>
  <mergeCells count="3">
    <mergeCell ref="A1:B1"/>
    <mergeCell ref="A3:B3"/>
    <mergeCell ref="A12:B12"/>
  </mergeCell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organização]&amp;R&amp;"Calibri"&amp;10&amp;KA0A0A0Resumo</oddHeader>
    <oddFooter>&amp;C&amp;"Calibri"&amp;10&amp;KA0A0A0Confidencial  |  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FormatPr defaultRowHeight="15" outlineLevelRow="0" outlineLevelCol="0" x14ac:dyDescent="55"/>
  <cols>
    <col min="1" max="1" width="22" customWidth="1"/>
    <col min="2" max="2" width="4" customWidth="1"/>
    <col min="3" max="3" width="28" customWidth="1"/>
    <col min="4" max="4" width="4" customWidth="1"/>
    <col min="5" max="5" width="35" customWidth="1"/>
  </cols>
  <sheetData>
    <row r="1" ht="22" customHeight="1" spans="1:5" x14ac:dyDescent="0.25">
      <c r="A1" s="26" t="s">
        <v>81</v>
      </c>
      <c r="C1" s="26" t="s">
        <v>82</v>
      </c>
      <c r="E1" s="26" t="s">
        <v>83</v>
      </c>
    </row>
    <row r="2" ht="18" customHeight="1" spans="1:5" x14ac:dyDescent="0.25">
      <c r="A2" s="27" t="s">
        <v>39</v>
      </c>
      <c r="C2" s="28" t="s">
        <v>84</v>
      </c>
      <c r="E2" s="29" t="s">
        <v>85</v>
      </c>
    </row>
    <row r="3" ht="18" customHeight="1" spans="1:5" x14ac:dyDescent="0.25">
      <c r="A3" s="27" t="s">
        <v>46</v>
      </c>
      <c r="C3" s="28" t="s">
        <v>13</v>
      </c>
      <c r="E3" s="30" t="s">
        <v>86</v>
      </c>
    </row>
    <row r="4" ht="18" customHeight="1" spans="1:5" x14ac:dyDescent="0.25">
      <c r="A4" s="27" t="s">
        <v>53</v>
      </c>
      <c r="C4" s="28" t="s">
        <v>14</v>
      </c>
      <c r="E4" s="31" t="s">
        <v>87</v>
      </c>
    </row>
    <row r="5" ht="18" customHeight="1" spans="1:5" x14ac:dyDescent="0.25">
      <c r="A5" s="27" t="s">
        <v>59</v>
      </c>
      <c r="C5" s="28" t="s">
        <v>15</v>
      </c>
      <c r="E5" s="32" t="s">
        <v>88</v>
      </c>
    </row>
    <row r="6" ht="18" customHeight="1" spans="1:5" x14ac:dyDescent="0.25">
      <c r="A6" s="27" t="s">
        <v>72</v>
      </c>
      <c r="C6" s="28" t="s">
        <v>89</v>
      </c>
      <c r="E6" s="33" t="s">
        <v>90</v>
      </c>
    </row>
    <row r="7" ht="18" customHeight="1" spans="1:5" x14ac:dyDescent="0.25">
      <c r="A7" s="27" t="s">
        <v>65</v>
      </c>
      <c r="E7" s="28" t="s">
        <v>2</v>
      </c>
    </row>
    <row r="8" ht="18" customHeight="1" spans="1:5" x14ac:dyDescent="0.25">
      <c r="A8" s="27" t="s">
        <v>73</v>
      </c>
      <c r="E8" s="28" t="s">
        <v>91</v>
      </c>
    </row>
  </sheetData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organização]&amp;R&amp;"Calibri"&amp;10&amp;KA0A0A0Dados de referência</oddHeader>
    <oddFooter>&amp;C&amp;"Calibri"&amp;10&amp;KA0A0A0Confidencial  | 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Instruções</vt:lpstr>
      <vt:lpstr>Inventário de ativos</vt:lpstr>
      <vt:lpstr>Resumo</vt:lpstr>
      <vt:lpstr>Dados de referência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NIS2 Portugal</dc:creator>
  <dc:title/>
  <dc:subject/>
  <dc:description/>
  <cp:keywords/>
  <cp:category/>
  <cp:lastModifiedBy>NIS2 Portugal</cp:lastModifiedBy>
  <dcterms:created xsi:type="dcterms:W3CDTF">2026-03-18T13:34:01Z</dcterms:created>
  <dcterms:modified xsi:type="dcterms:W3CDTF">2026-03-18T13:34:01Z</dcterms:modified>
</cp:coreProperties>
</file>